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dfs2\hqr$\riam.saeed\Desktop\Open Data\AR\2022\"/>
    </mc:Choice>
  </mc:AlternateContent>
  <xr:revisionPtr revIDLastSave="0" documentId="13_ncr:1_{BBEF327E-3F90-4C65-A9D9-BE44F1023FA9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مخرجات صرف أموال الزكاة" sheetId="21" r:id="rId1"/>
    <sheet name="Sheet2" sheetId="24" state="hidden" r:id="rId2"/>
    <sheet name=" البيانات الوصفية" sheetId="23" r:id="rId3"/>
    <sheet name="قاموس" sheetId="25" r:id="rId4"/>
    <sheet name="Sheet1" sheetId="22" state="hidden" r:id="rId5"/>
  </sheets>
  <definedNames>
    <definedName name="_xlnm.Print_Titles" localSheetId="0">'مخرجات صرف أموال الزكاة'!$1:$2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1" l="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C26" i="21"/>
  <c r="AB24" i="24" l="1"/>
  <c r="AA24" i="24"/>
  <c r="AB23" i="24"/>
  <c r="AA23" i="24"/>
  <c r="AB22" i="24"/>
  <c r="AA22" i="24"/>
  <c r="AB21" i="24"/>
  <c r="AA21" i="24"/>
  <c r="AB20" i="24"/>
  <c r="AA20" i="24"/>
  <c r="AB19" i="24"/>
  <c r="AA19" i="24"/>
  <c r="AB18" i="24"/>
  <c r="AA18" i="24"/>
  <c r="AB17" i="24"/>
  <c r="AA17" i="24"/>
  <c r="AB16" i="24"/>
  <c r="AA16" i="24"/>
  <c r="AB15" i="24"/>
  <c r="AA15" i="24"/>
  <c r="AB14" i="24"/>
  <c r="AA14" i="24"/>
  <c r="AB13" i="24"/>
  <c r="AA13" i="24"/>
  <c r="AB12" i="24"/>
  <c r="AA12" i="24"/>
  <c r="AB11" i="24"/>
  <c r="AA11" i="24"/>
  <c r="AB10" i="24"/>
  <c r="AA10" i="24"/>
  <c r="AB9" i="24"/>
  <c r="AA9" i="24"/>
  <c r="AB8" i="24"/>
  <c r="AA8" i="24"/>
  <c r="AB7" i="24"/>
  <c r="AA7" i="24"/>
  <c r="K7" i="24"/>
  <c r="AB6" i="24"/>
  <c r="AA6" i="24"/>
  <c r="AB5" i="24"/>
  <c r="AA5" i="24"/>
  <c r="AB25" i="24" l="1"/>
  <c r="AA25" i="24"/>
  <c r="A9" i="22"/>
  <c r="B9" i="22"/>
  <c r="A6" i="22"/>
  <c r="B6" i="22"/>
  <c r="E21" i="22"/>
  <c r="D21" i="22"/>
  <c r="E8" i="22"/>
  <c r="D8" i="22"/>
  <c r="E12" i="22"/>
  <c r="D12" i="22"/>
  <c r="E11" i="22"/>
  <c r="D11" i="22"/>
  <c r="E20" i="22"/>
  <c r="D20" i="22"/>
  <c r="E17" i="22"/>
  <c r="D17" i="22"/>
  <c r="E13" i="22"/>
  <c r="D13" i="22"/>
  <c r="E19" i="22"/>
  <c r="D19" i="22"/>
  <c r="E14" i="22"/>
  <c r="D14" i="22"/>
  <c r="E15" i="22"/>
  <c r="D15" i="22"/>
</calcChain>
</file>

<file path=xl/sharedStrings.xml><?xml version="1.0" encoding="utf-8"?>
<sst xmlns="http://schemas.openxmlformats.org/spreadsheetml/2006/main" count="170" uniqueCount="106">
  <si>
    <t>م</t>
  </si>
  <si>
    <t>مشاريع الفئات المستحقة للزكاة</t>
  </si>
  <si>
    <t>مشروع ضعاف الدخل ( داعم )</t>
  </si>
  <si>
    <t>مشروع طلبة المدارس ( اقرأ )</t>
  </si>
  <si>
    <t xml:space="preserve">مشروع الطلبة الجامعيين ( وقل ربي زدني علما ) </t>
  </si>
  <si>
    <t>مشروع  المواطنة زوجة غير المواطن ( مودة )</t>
  </si>
  <si>
    <t>مشروع أصحاب الهمم ( أمل )</t>
  </si>
  <si>
    <t>مشروع المسنين ( وقل ربي ارحمهما )</t>
  </si>
  <si>
    <t>مشروع المطلقات ( تلاحم )</t>
  </si>
  <si>
    <t>مشروع أسرة اليتيم ( كافل )</t>
  </si>
  <si>
    <t>مشروع الأرامل ( رحمة )</t>
  </si>
  <si>
    <t>مشروع المرضى ( أجر وعافية )</t>
  </si>
  <si>
    <t>مشروع أسر النزلاء ( تواصل )</t>
  </si>
  <si>
    <t>مشروع الباحثين عن العمل ( إعانة )</t>
  </si>
  <si>
    <t>مشروع الغارمين ( خلاص )</t>
  </si>
  <si>
    <t>مشروع المؤلفة قلوبهم ( أمتي )</t>
  </si>
  <si>
    <t>مشروع ( زكاة الفطر )</t>
  </si>
  <si>
    <r>
      <t xml:space="preserve">مشروع ( </t>
    </r>
    <r>
      <rPr>
        <b/>
        <sz val="11"/>
        <color theme="1"/>
        <rFont val="Sakkal Majalla"/>
      </rPr>
      <t>فزعة المنكوبين )</t>
    </r>
  </si>
  <si>
    <t>مشروع ( كسوة العيد )</t>
  </si>
  <si>
    <t>إجمالي أعداد الأسر المستحقة للزكاة والمصروفات الزكوية بحسب السنوات</t>
  </si>
  <si>
    <t>الأسر المستحقة</t>
  </si>
  <si>
    <t>المصروفات الزكوية</t>
  </si>
  <si>
    <t>مشروع وقل ربي زدني علماً ( إستدامة )</t>
  </si>
  <si>
    <t>المجموع</t>
  </si>
  <si>
    <t>زكاة /الحالات الطارئة /المتضررة من كورونا</t>
  </si>
  <si>
    <t>المبلغ المقرر للصرف</t>
  </si>
  <si>
    <t>عدد الحالات</t>
  </si>
  <si>
    <t>المشروع</t>
  </si>
  <si>
    <t>N/A</t>
  </si>
  <si>
    <t>مشروع إعانة (العاطلين عن العمل)</t>
  </si>
  <si>
    <t>مشروع أقرأ (طلبة علم المدارس)</t>
  </si>
  <si>
    <t>مشروع أمتي (المسلمين الجدد)</t>
  </si>
  <si>
    <t>مشروع اجر وعافية (المرضى)</t>
  </si>
  <si>
    <t>مشروع الامل (المعاقين)</t>
  </si>
  <si>
    <t>مشروع الخلاص (الغارمين)</t>
  </si>
  <si>
    <t>مشروع تلاحم (المطلقات)</t>
  </si>
  <si>
    <t>مشروع داعم (ضعف الدخل)</t>
  </si>
  <si>
    <t>مشروع قل ربي ارحمهما (المسنين)</t>
  </si>
  <si>
    <t>مشروع كافل (أسر الايتام)</t>
  </si>
  <si>
    <t>مشروع وقل ربي زدني علما (طلبة الجامعات)</t>
  </si>
  <si>
    <t>زكاة /اصحاب الدخل الضعيف</t>
  </si>
  <si>
    <t>زكاة /الايتام</t>
  </si>
  <si>
    <t>زكاة / الارامل</t>
  </si>
  <si>
    <t>زكاة / المطلقات</t>
  </si>
  <si>
    <t>زكاة / المسنون (كبار المواطنين)</t>
  </si>
  <si>
    <t>زكاة / المرضى (علاج -أجهزة)</t>
  </si>
  <si>
    <t>زكاة / طلاب علم ـ الزامي</t>
  </si>
  <si>
    <t>زكاة / العاطلون عن العمل</t>
  </si>
  <si>
    <t>زكاة / أسر سجناء</t>
  </si>
  <si>
    <t>زكاة / ذوي الاحتياجات الخاصة</t>
  </si>
  <si>
    <t>زكاة / المنكوبين( إغاثة )</t>
  </si>
  <si>
    <t>زكاة / المؤلفة قلوبهم ـ المسلمون الجدد</t>
  </si>
  <si>
    <t>زكاة / الغارمون ـ ديون خاصة</t>
  </si>
  <si>
    <t>زكاة / طلاب علم ـ جامعي</t>
  </si>
  <si>
    <t>زكاة / المواطنة زوجة الأجنبي</t>
  </si>
  <si>
    <t>صدقات / متنوعة - دخل ضعيف</t>
  </si>
  <si>
    <t>زكاة فطر - مشروع فطرة</t>
  </si>
  <si>
    <t>مشروع أصحاب الهمم ( مساهمة )</t>
  </si>
  <si>
    <t>مشروع رحمة (الارامل)</t>
  </si>
  <si>
    <t>مشروع مودة (المواطنات زوجة اجنبي)</t>
  </si>
  <si>
    <t>مؤشر</t>
  </si>
  <si>
    <t>أهم مخرجات صرف أموال الزكاة على المصارف الشرعية  بحسب مشاريع الفئات المستحقة للزكاة</t>
  </si>
  <si>
    <t>تعريف المؤشر</t>
  </si>
  <si>
    <t>عبارة عن تقرير يستعرض مشاريع الفئات المستحقة مقابل أعداد المستفيدين والمبالغ المصروفة لهم</t>
  </si>
  <si>
    <t>اسم مجموعة البيانات</t>
  </si>
  <si>
    <t>مشاريع مستحقي الزكاة</t>
  </si>
  <si>
    <t>وصف</t>
  </si>
  <si>
    <t>قاعدة بيانات تضم اسماء مشاريع مستحقي الزكاة وأعداد المستفيدين وقيمة المصروفات الزكوية التي صرفت عليهم خلال فترة القياس</t>
  </si>
  <si>
    <t>المصدر ( عنوان URL للمصدر الأصلي)</t>
  </si>
  <si>
    <t>مالك البيانات</t>
  </si>
  <si>
    <t>هاتف المالك</t>
  </si>
  <si>
    <t>تاريخ  تحديث البيانات</t>
  </si>
  <si>
    <t>منهجية الحساب</t>
  </si>
  <si>
    <t>مجموع أعداد المستفيدين والمبالغ المصروفة مصنفة حسب نوع المشروع</t>
  </si>
  <si>
    <t>اللغة</t>
  </si>
  <si>
    <t>عربي</t>
  </si>
  <si>
    <t>المصطلحات الرئيسية / العلامات</t>
  </si>
  <si>
    <t>اجمالي الأسر المستحقة</t>
  </si>
  <si>
    <t>اجمالي المصروفات الزكوية</t>
  </si>
  <si>
    <t xml:space="preserve">الأسر المستحقة/ الزكاة </t>
  </si>
  <si>
    <t>المصروفات الزكوية/ الزكاة</t>
  </si>
  <si>
    <t>الأسر المستحقة/ الموجهه</t>
  </si>
  <si>
    <t>المصروفات الزكوية/ الموجهه</t>
  </si>
  <si>
    <t xml:space="preserve">الأسر المستحقة/ صدقات </t>
  </si>
  <si>
    <t xml:space="preserve">المصروفات الزكوية/ صدقات </t>
  </si>
  <si>
    <t>مشروع تحسبهم أغنياء ( الأسر المتعففة)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</si>
  <si>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</si>
  <si>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</si>
  <si>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</si>
  <si>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</si>
  <si>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</si>
  <si>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</si>
  <si>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</si>
  <si>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</si>
  <si>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</si>
  <si>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أكتوير</t>
  </si>
  <si>
    <t>نوفمبر</t>
  </si>
  <si>
    <t>ديسمبر</t>
  </si>
  <si>
    <t>مشروع عيديه</t>
  </si>
  <si>
    <t>عنصر البيانات</t>
  </si>
  <si>
    <t>تعريف عنصر البيانات</t>
  </si>
  <si>
    <t>قاعدة بيانات تتضمن أسماء المشاريع المستحقة للزكاة وعدد المستفيدين وقيمة نفقات الزكاة المتكبدة عليها خلال فترة القياس.</t>
  </si>
  <si>
    <t>عدد الاسر المستحقة للزكاة</t>
  </si>
  <si>
    <t xml:space="preserve">المبالغ المصروفة </t>
  </si>
  <si>
    <t>الهيئة العامة للشؤون الإسلامية والأوقاف والزكاة</t>
  </si>
  <si>
    <t>AWQAF.GOV.AE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</si>
</sst>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Sakkal Majalla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Sakkal Majalla"/>
    </font>
    <font>
      <b/>
      <sz val="11"/>
      <color rgb="FFC00000"/>
      <name val="Sakkal Majalla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Sakkal Majalla"/>
    </font>
    <font>
      <sz val="7"/>
      <color rgb="FF000000"/>
      <name val="Dubai-Light"/>
    </font>
    <font>
      <b/>
      <sz val="7"/>
      <color rgb="FF000000"/>
      <name val="Dubai-Light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center" wrapText="1" readingOrder="2"/>
    </xf>
    <xf numFmtId="0" fontId="2" fillId="0" borderId="0" xfId="0" applyFont="1" applyProtection="1">
      <protection locked="0"/>
    </xf>
    <xf numFmtId="0" fontId="1" fillId="4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Protection="1">
      <protection locked="0"/>
    </xf>
    <xf numFmtId="165" fontId="1" fillId="3" borderId="1" xfId="0" applyNumberFormat="1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 applyProtection="1">
      <alignment vertical="center" readingOrder="2"/>
      <protection locked="0"/>
    </xf>
    <xf numFmtId="0" fontId="1" fillId="3" borderId="1" xfId="1" applyFont="1" applyFill="1" applyBorder="1" applyAlignment="1" applyProtection="1">
      <alignment horizontal="center" vertical="center" wrapText="1"/>
      <protection locked="0"/>
    </xf>
    <xf numFmtId="165" fontId="10" fillId="0" borderId="1" xfId="6" applyNumberFormat="1" applyFont="1" applyFill="1" applyBorder="1" applyAlignment="1" applyProtection="1">
      <alignment vertical="center"/>
      <protection locked="0"/>
    </xf>
    <xf numFmtId="0" fontId="1" fillId="3" borderId="6" xfId="1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horizontal="center" wrapText="1"/>
    </xf>
    <xf numFmtId="4" fontId="13" fillId="0" borderId="7" xfId="0" applyNumberFormat="1" applyFont="1" applyBorder="1" applyAlignment="1">
      <alignment horizontal="right" wrapText="1"/>
    </xf>
    <xf numFmtId="0" fontId="13" fillId="0" borderId="7" xfId="0" applyFont="1" applyBorder="1" applyAlignment="1">
      <alignment horizontal="right" wrapText="1"/>
    </xf>
    <xf numFmtId="4" fontId="0" fillId="0" borderId="0" xfId="0" applyNumberFormat="1"/>
    <xf numFmtId="43" fontId="10" fillId="0" borderId="1" xfId="6" applyNumberFormat="1" applyFont="1" applyFill="1" applyBorder="1" applyAlignment="1" applyProtection="1">
      <alignment horizontal="center" vertical="center"/>
      <protection locked="0"/>
    </xf>
    <xf numFmtId="4" fontId="13" fillId="3" borderId="7" xfId="0" applyNumberFormat="1" applyFont="1" applyFill="1" applyBorder="1" applyAlignment="1">
      <alignment horizontal="right" wrapText="1"/>
    </xf>
    <xf numFmtId="0" fontId="13" fillId="3" borderId="7" xfId="0" applyFont="1" applyFill="1" applyBorder="1" applyAlignment="1">
      <alignment horizontal="right" wrapText="1"/>
    </xf>
    <xf numFmtId="4" fontId="0" fillId="3" borderId="0" xfId="0" applyNumberFormat="1" applyFill="1"/>
    <xf numFmtId="0" fontId="0" fillId="3" borderId="0" xfId="0" applyFill="1"/>
    <xf numFmtId="0" fontId="11" fillId="3" borderId="0" xfId="0" applyFont="1" applyFill="1"/>
    <xf numFmtId="4" fontId="11" fillId="3" borderId="0" xfId="0" applyNumberFormat="1" applyFont="1" applyFill="1"/>
    <xf numFmtId="165" fontId="11" fillId="3" borderId="0" xfId="0" applyNumberFormat="1" applyFont="1" applyFill="1"/>
    <xf numFmtId="164" fontId="11" fillId="3" borderId="0" xfId="0" applyNumberFormat="1" applyFont="1" applyFill="1"/>
    <xf numFmtId="164" fontId="2" fillId="0" borderId="0" xfId="0" applyNumberFormat="1" applyFont="1" applyProtection="1"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 readingOrder="2"/>
    </xf>
    <xf numFmtId="0" fontId="0" fillId="0" borderId="0" xfId="0" applyAlignment="1">
      <alignment horizontal="right" vertical="center" readingOrder="2"/>
    </xf>
    <xf numFmtId="0" fontId="0" fillId="0" borderId="0" xfId="0" applyAlignment="1">
      <alignment horizontal="right" readingOrder="2"/>
    </xf>
    <xf numFmtId="14" fontId="0" fillId="0" borderId="0" xfId="0" applyNumberFormat="1" applyAlignment="1">
      <alignment horizontal="right" vertical="center" readingOrder="2"/>
    </xf>
    <xf numFmtId="0" fontId="1" fillId="0" borderId="1" xfId="0" applyFont="1" applyFill="1" applyBorder="1" applyProtection="1">
      <protection locked="0"/>
    </xf>
    <xf numFmtId="4" fontId="15" fillId="0" borderId="1" xfId="0" applyNumberFormat="1" applyFont="1" applyBorder="1"/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5" fillId="0" borderId="1" xfId="0" applyFont="1" applyBorder="1"/>
    <xf numFmtId="166" fontId="1" fillId="0" borderId="1" xfId="0" applyNumberFormat="1" applyFont="1" applyBorder="1" applyProtection="1">
      <protection locked="0"/>
    </xf>
    <xf numFmtId="165" fontId="1" fillId="0" borderId="1" xfId="6" applyNumberFormat="1" applyFont="1" applyBorder="1" applyProtection="1">
      <protection locked="0"/>
    </xf>
    <xf numFmtId="0" fontId="16" fillId="0" borderId="1" xfId="0" applyFont="1" applyBorder="1"/>
    <xf numFmtId="4" fontId="16" fillId="0" borderId="1" xfId="0" applyNumberFormat="1" applyFont="1" applyBorder="1"/>
    <xf numFmtId="4" fontId="1" fillId="0" borderId="1" xfId="0" applyNumberFormat="1" applyFont="1" applyBorder="1" applyProtection="1">
      <protection locked="0"/>
    </xf>
    <xf numFmtId="0" fontId="1" fillId="0" borderId="0" xfId="0" applyFont="1" applyFill="1" applyAlignment="1" applyProtection="1">
      <alignment horizontal="right" vertical="center" readingOrder="2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4" borderId="1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" fontId="15" fillId="0" borderId="0" xfId="0" applyNumberFormat="1" applyFont="1"/>
    <xf numFmtId="4" fontId="1" fillId="0" borderId="0" xfId="0" applyNumberFormat="1" applyFont="1" applyProtection="1">
      <protection locked="0"/>
    </xf>
    <xf numFmtId="0" fontId="1" fillId="0" borderId="1" xfId="1" applyFont="1" applyFill="1" applyBorder="1" applyAlignment="1" applyProtection="1">
      <alignment vertical="center" wrapText="1"/>
      <protection locked="0"/>
    </xf>
    <xf numFmtId="0" fontId="9" fillId="0" borderId="1" xfId="1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 readingOrder="2"/>
      <protection locked="0"/>
    </xf>
    <xf numFmtId="0" fontId="6" fillId="2" borderId="1" xfId="0" applyFont="1" applyFill="1" applyBorder="1" applyAlignment="1">
      <alignment horizontal="center" vertical="center" wrapText="1" readingOrder="2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6" applyNumberFormat="1" applyFont="1" applyFill="1" applyBorder="1" applyAlignment="1">
      <alignment horizontal="center" vertical="center" wrapText="1" readingOrder="2"/>
    </xf>
    <xf numFmtId="165" fontId="6" fillId="2" borderId="1" xfId="0" applyNumberFormat="1" applyFont="1" applyFill="1" applyBorder="1" applyAlignment="1">
      <alignment horizontal="center" vertical="center" wrapText="1" readingOrder="2"/>
    </xf>
    <xf numFmtId="0" fontId="1" fillId="4" borderId="4" xfId="1" applyFont="1" applyFill="1" applyBorder="1" applyAlignment="1" applyProtection="1">
      <alignment horizontal="right" vertical="center" wrapText="1"/>
      <protection locked="0"/>
    </xf>
    <xf numFmtId="0" fontId="1" fillId="4" borderId="5" xfId="1" applyFont="1" applyFill="1" applyBorder="1" applyAlignment="1" applyProtection="1">
      <alignment horizontal="right" vertical="center" wrapText="1"/>
      <protection locked="0"/>
    </xf>
    <xf numFmtId="0" fontId="1" fillId="3" borderId="3" xfId="1" applyFont="1" applyFill="1" applyBorder="1" applyAlignment="1" applyProtection="1">
      <alignment horizontal="right" vertical="center" wrapText="1"/>
      <protection locked="0"/>
    </xf>
    <xf numFmtId="0" fontId="1" fillId="3" borderId="2" xfId="1" applyFont="1" applyFill="1" applyBorder="1" applyAlignment="1" applyProtection="1">
      <alignment horizontal="right" vertical="center" wrapText="1"/>
      <protection locked="0"/>
    </xf>
    <xf numFmtId="0" fontId="1" fillId="3" borderId="4" xfId="1" applyFont="1" applyFill="1" applyBorder="1" applyAlignment="1" applyProtection="1">
      <alignment horizontal="right" vertical="center" wrapText="1"/>
      <protection locked="0"/>
    </xf>
    <xf numFmtId="0" fontId="1" fillId="3" borderId="5" xfId="1" applyFont="1" applyFill="1" applyBorder="1" applyAlignment="1" applyProtection="1">
      <alignment horizontal="right" vertical="center" wrapText="1"/>
      <protection locked="0"/>
    </xf>
    <xf numFmtId="0" fontId="1" fillId="4" borderId="1" xfId="1" applyFont="1" applyFill="1" applyBorder="1" applyAlignment="1" applyProtection="1">
      <alignment horizontal="right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Comma 2" xfId="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9524</xdr:colOff>
      <xdr:row>0</xdr:row>
      <xdr:rowOff>6604</xdr:rowOff>
    </xdr:to>
    <xdr:pic>
      <xdr:nvPicPr>
        <xdr:cNvPr id="2" name="Picture 6" descr="logo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9050401" y="0"/>
          <a:ext cx="758824" cy="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showGridLines="0" rightToLeft="1" tabSelected="1" view="pageLayout" topLeftCell="C4" zoomScaleNormal="100" workbookViewId="0">
      <selection activeCell="N5" sqref="N5"/>
    </sheetView>
  </sheetViews>
  <sheetFormatPr defaultColWidth="9.140625" defaultRowHeight="18" customHeight="1" x14ac:dyDescent="0.45"/>
  <cols>
    <col min="1" max="1" width="5.42578125" style="1" customWidth="1"/>
    <col min="2" max="2" width="35" style="3" customWidth="1"/>
    <col min="3" max="3" width="8" style="44" customWidth="1"/>
    <col min="4" max="4" width="9.140625" style="44" bestFit="1" customWidth="1"/>
    <col min="5" max="5" width="9.42578125" style="3" bestFit="1" customWidth="1"/>
    <col min="6" max="6" width="11.28515625" bestFit="1" customWidth="1"/>
    <col min="8" max="8" width="10.42578125" bestFit="1" customWidth="1"/>
    <col min="12" max="12" width="11.28515625" bestFit="1" customWidth="1"/>
    <col min="14" max="14" width="11.28515625" bestFit="1" customWidth="1"/>
    <col min="15" max="15" width="9.140625" style="1"/>
    <col min="16" max="16" width="11.28515625" style="1" bestFit="1" customWidth="1"/>
    <col min="17" max="17" width="9.140625" style="1"/>
    <col min="18" max="18" width="11.28515625" style="1" bestFit="1" customWidth="1"/>
    <col min="19" max="19" width="9.140625" style="1"/>
    <col min="20" max="20" width="11.28515625" style="1" bestFit="1" customWidth="1"/>
    <col min="21" max="21" width="9.140625" style="1"/>
    <col min="22" max="22" width="10.42578125" style="1" bestFit="1" customWidth="1"/>
    <col min="23" max="23" width="9.140625" style="1"/>
    <col min="24" max="24" width="11.28515625" style="1" bestFit="1" customWidth="1"/>
    <col min="25" max="25" width="9.140625" style="1"/>
    <col min="26" max="26" width="11.28515625" style="1" bestFit="1" customWidth="1"/>
    <col min="27" max="16384" width="9.140625" style="1"/>
  </cols>
  <sheetData>
    <row r="1" spans="1:27" s="4" customFormat="1" ht="18" customHeight="1" x14ac:dyDescent="0.25">
      <c r="A1" s="54" t="s">
        <v>0</v>
      </c>
      <c r="B1" s="54" t="s">
        <v>1</v>
      </c>
      <c r="C1" s="57" t="s">
        <v>19</v>
      </c>
      <c r="D1" s="57"/>
      <c r="E1" s="57"/>
      <c r="F1" s="57"/>
      <c r="G1" s="57"/>
      <c r="H1" s="57"/>
      <c r="I1" s="57" t="s">
        <v>19</v>
      </c>
      <c r="J1" s="57"/>
      <c r="K1" s="57"/>
      <c r="L1" s="57"/>
      <c r="M1" s="57"/>
      <c r="N1" s="57"/>
      <c r="O1" s="57"/>
      <c r="P1" s="57"/>
      <c r="Q1" s="57"/>
      <c r="R1" s="57"/>
      <c r="S1" s="57" t="s">
        <v>19</v>
      </c>
      <c r="T1" s="57"/>
      <c r="U1" s="57"/>
      <c r="V1" s="57"/>
      <c r="W1" s="57"/>
      <c r="X1" s="57"/>
      <c r="Y1" s="57"/>
      <c r="Z1" s="57"/>
    </row>
    <row r="2" spans="1:27" s="5" customFormat="1" ht="18" customHeight="1" x14ac:dyDescent="0.5">
      <c r="A2" s="54"/>
      <c r="B2" s="54"/>
      <c r="C2" s="56" t="s">
        <v>86</v>
      </c>
      <c r="D2" s="56"/>
      <c r="E2" s="56" t="s">
        <v>87</v>
      </c>
      <c r="F2" s="56"/>
      <c r="G2" s="56" t="s">
        <v>88</v>
      </c>
      <c r="H2" s="56"/>
      <c r="I2" s="56" t="s">
        <v>89</v>
      </c>
      <c r="J2" s="56"/>
      <c r="K2" s="56" t="s">
        <v>90</v>
      </c>
      <c r="L2" s="56"/>
      <c r="M2" s="56" t="s">
        <v>91</v>
      </c>
      <c r="N2" s="56"/>
      <c r="O2" s="56" t="s">
        <v>92</v>
      </c>
      <c r="P2" s="56"/>
      <c r="Q2" s="56" t="s">
        <v>93</v>
      </c>
      <c r="R2" s="56"/>
      <c r="S2" s="56" t="s">
        <v>94</v>
      </c>
      <c r="T2" s="56"/>
      <c r="U2" s="56" t="s">
        <v>95</v>
      </c>
      <c r="V2" s="56"/>
      <c r="W2" s="56" t="s">
        <v>96</v>
      </c>
      <c r="X2" s="56"/>
      <c r="Y2" s="56" t="s">
        <v>97</v>
      </c>
      <c r="Z2" s="56"/>
    </row>
    <row r="3" spans="1:27" s="5" customFormat="1" ht="36" x14ac:dyDescent="0.5">
      <c r="A3" s="54"/>
      <c r="B3" s="54"/>
      <c r="C3" s="9" t="s">
        <v>20</v>
      </c>
      <c r="D3" s="9" t="s">
        <v>21</v>
      </c>
      <c r="E3" s="9" t="s">
        <v>20</v>
      </c>
      <c r="F3" s="9" t="s">
        <v>21</v>
      </c>
      <c r="G3" s="9" t="s">
        <v>20</v>
      </c>
      <c r="H3" s="9" t="s">
        <v>21</v>
      </c>
      <c r="I3" s="9" t="s">
        <v>20</v>
      </c>
      <c r="J3" s="9" t="s">
        <v>21</v>
      </c>
      <c r="K3" s="9" t="s">
        <v>20</v>
      </c>
      <c r="L3" s="9" t="s">
        <v>21</v>
      </c>
      <c r="M3" s="9" t="s">
        <v>20</v>
      </c>
      <c r="N3" s="9" t="s">
        <v>21</v>
      </c>
      <c r="O3" s="9" t="s">
        <v>20</v>
      </c>
      <c r="P3" s="9" t="s">
        <v>21</v>
      </c>
      <c r="Q3" s="9" t="s">
        <v>20</v>
      </c>
      <c r="R3" s="9" t="s">
        <v>21</v>
      </c>
      <c r="S3" s="9" t="s">
        <v>20</v>
      </c>
      <c r="T3" s="9" t="s">
        <v>21</v>
      </c>
      <c r="U3" s="9" t="s">
        <v>20</v>
      </c>
      <c r="V3" s="9" t="s">
        <v>21</v>
      </c>
      <c r="W3" s="9" t="s">
        <v>20</v>
      </c>
      <c r="X3" s="9" t="s">
        <v>21</v>
      </c>
      <c r="Y3" s="9" t="s">
        <v>20</v>
      </c>
      <c r="Z3" s="9" t="s">
        <v>21</v>
      </c>
    </row>
    <row r="4" spans="1:27" ht="18" customHeight="1" x14ac:dyDescent="0.45">
      <c r="A4" s="7">
        <v>1</v>
      </c>
      <c r="B4" s="49" t="s">
        <v>2</v>
      </c>
      <c r="C4" s="49">
        <v>47</v>
      </c>
      <c r="D4" s="49">
        <v>298535</v>
      </c>
      <c r="E4" s="49">
        <v>88</v>
      </c>
      <c r="F4" s="49">
        <v>2281807</v>
      </c>
      <c r="G4" s="49">
        <v>207</v>
      </c>
      <c r="H4" s="49">
        <v>3398935</v>
      </c>
      <c r="I4" s="49">
        <v>174</v>
      </c>
      <c r="J4" s="49">
        <v>1665000</v>
      </c>
      <c r="K4" s="49">
        <v>102</v>
      </c>
      <c r="L4" s="49">
        <v>2254500</v>
      </c>
      <c r="M4" s="49">
        <v>96</v>
      </c>
      <c r="N4" s="49">
        <v>1673250</v>
      </c>
      <c r="O4" s="49">
        <v>42</v>
      </c>
      <c r="P4" s="49">
        <v>791630</v>
      </c>
      <c r="Q4" s="49">
        <v>27</v>
      </c>
      <c r="R4" s="49">
        <v>527300</v>
      </c>
      <c r="S4" s="49">
        <v>56</v>
      </c>
      <c r="T4" s="49">
        <v>1594127</v>
      </c>
      <c r="U4" s="49">
        <v>149</v>
      </c>
      <c r="V4" s="49">
        <v>2179216</v>
      </c>
      <c r="W4" s="49">
        <v>218</v>
      </c>
      <c r="X4" s="49">
        <v>2162000</v>
      </c>
      <c r="Y4" s="49">
        <v>86</v>
      </c>
      <c r="Z4" s="49">
        <v>1126264</v>
      </c>
    </row>
    <row r="5" spans="1:27" ht="18" customHeight="1" x14ac:dyDescent="0.45">
      <c r="A5" s="7"/>
      <c r="B5" s="49" t="s">
        <v>3</v>
      </c>
      <c r="C5" s="49">
        <v>0</v>
      </c>
      <c r="D5" s="49">
        <v>0</v>
      </c>
      <c r="E5" s="49">
        <v>4</v>
      </c>
      <c r="F5" s="49">
        <v>16908</v>
      </c>
      <c r="G5" s="49">
        <v>499</v>
      </c>
      <c r="H5" s="49">
        <v>2490893</v>
      </c>
      <c r="I5" s="49">
        <v>270</v>
      </c>
      <c r="J5" s="49">
        <v>1327160</v>
      </c>
      <c r="K5" s="49">
        <v>85</v>
      </c>
      <c r="L5" s="49">
        <v>432546</v>
      </c>
      <c r="M5" s="49">
        <v>15</v>
      </c>
      <c r="N5" s="49">
        <v>89500</v>
      </c>
      <c r="O5" s="49">
        <v>2</v>
      </c>
      <c r="P5" s="49">
        <v>10000</v>
      </c>
      <c r="Q5" s="49">
        <v>1</v>
      </c>
      <c r="R5" s="49">
        <v>3043</v>
      </c>
      <c r="S5" s="49">
        <v>53</v>
      </c>
      <c r="T5" s="49">
        <v>267901</v>
      </c>
      <c r="U5" s="49">
        <v>157</v>
      </c>
      <c r="V5" s="49">
        <v>778915</v>
      </c>
      <c r="W5" s="49">
        <v>181</v>
      </c>
      <c r="X5" s="49">
        <v>888708</v>
      </c>
      <c r="Y5" s="49">
        <v>52</v>
      </c>
      <c r="Z5" s="49">
        <v>254300</v>
      </c>
      <c r="AA5" s="47"/>
    </row>
    <row r="6" spans="1:27" ht="18" customHeight="1" x14ac:dyDescent="0.45">
      <c r="A6" s="7">
        <v>3</v>
      </c>
      <c r="B6" s="49" t="s">
        <v>4</v>
      </c>
      <c r="C6" s="49">
        <v>1</v>
      </c>
      <c r="D6" s="49">
        <v>16222.5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1</v>
      </c>
      <c r="P6" s="49">
        <v>10000</v>
      </c>
      <c r="Q6" s="49">
        <v>15</v>
      </c>
      <c r="R6" s="49">
        <v>1889458</v>
      </c>
      <c r="S6" s="49">
        <v>7</v>
      </c>
      <c r="T6" s="49">
        <v>280386</v>
      </c>
      <c r="U6" s="49">
        <v>10</v>
      </c>
      <c r="V6" s="49">
        <v>77362</v>
      </c>
      <c r="W6" s="49">
        <v>23</v>
      </c>
      <c r="X6" s="49">
        <v>128098</v>
      </c>
      <c r="Y6" s="49">
        <v>0</v>
      </c>
      <c r="Z6" s="49">
        <v>0</v>
      </c>
      <c r="AA6" s="48"/>
    </row>
    <row r="7" spans="1:27" ht="18" customHeight="1" x14ac:dyDescent="0.45">
      <c r="A7" s="7">
        <v>4</v>
      </c>
      <c r="B7" s="49" t="s">
        <v>5</v>
      </c>
      <c r="C7" s="49">
        <v>0</v>
      </c>
      <c r="D7" s="49">
        <v>0</v>
      </c>
      <c r="E7" s="49">
        <v>206</v>
      </c>
      <c r="F7" s="49">
        <v>7488000</v>
      </c>
      <c r="G7" s="49">
        <v>24</v>
      </c>
      <c r="H7" s="49">
        <v>777000</v>
      </c>
      <c r="I7" s="49">
        <v>80</v>
      </c>
      <c r="J7" s="49">
        <v>981000</v>
      </c>
      <c r="K7" s="49">
        <v>115</v>
      </c>
      <c r="L7" s="49">
        <v>4176000</v>
      </c>
      <c r="M7" s="49">
        <v>132</v>
      </c>
      <c r="N7" s="49">
        <v>4485000</v>
      </c>
      <c r="O7" s="49">
        <v>88</v>
      </c>
      <c r="P7" s="49">
        <v>3024000</v>
      </c>
      <c r="Q7" s="49">
        <v>90</v>
      </c>
      <c r="R7" s="49">
        <v>3024000</v>
      </c>
      <c r="S7" s="49">
        <v>67</v>
      </c>
      <c r="T7" s="49">
        <v>2454000</v>
      </c>
      <c r="U7" s="49">
        <v>90</v>
      </c>
      <c r="V7" s="49">
        <v>3126500</v>
      </c>
      <c r="W7" s="49">
        <v>168</v>
      </c>
      <c r="X7" s="49">
        <v>6022000</v>
      </c>
      <c r="Y7" s="49">
        <v>84</v>
      </c>
      <c r="Z7" s="49">
        <v>2916000</v>
      </c>
    </row>
    <row r="8" spans="1:27" ht="18" customHeight="1" x14ac:dyDescent="0.45">
      <c r="A8" s="7">
        <v>5</v>
      </c>
      <c r="B8" s="49" t="s">
        <v>6</v>
      </c>
      <c r="C8" s="49">
        <v>0</v>
      </c>
      <c r="D8" s="49">
        <v>0</v>
      </c>
      <c r="E8" s="49">
        <v>4</v>
      </c>
      <c r="F8" s="49">
        <v>120000</v>
      </c>
      <c r="G8" s="49">
        <v>9</v>
      </c>
      <c r="H8" s="49">
        <v>187000</v>
      </c>
      <c r="I8" s="49">
        <v>12</v>
      </c>
      <c r="J8" s="49">
        <v>193500</v>
      </c>
      <c r="K8" s="49">
        <v>5</v>
      </c>
      <c r="L8" s="49">
        <v>156000</v>
      </c>
      <c r="M8" s="49">
        <v>9</v>
      </c>
      <c r="N8" s="49">
        <v>264000</v>
      </c>
      <c r="O8" s="49">
        <v>5</v>
      </c>
      <c r="P8" s="49">
        <v>144000</v>
      </c>
      <c r="Q8" s="49">
        <v>11</v>
      </c>
      <c r="R8" s="49">
        <v>240000</v>
      </c>
      <c r="S8" s="49">
        <v>67</v>
      </c>
      <c r="T8" s="49">
        <v>1323000</v>
      </c>
      <c r="U8" s="49">
        <v>30</v>
      </c>
      <c r="V8" s="49">
        <v>626000</v>
      </c>
      <c r="W8" s="49">
        <v>13</v>
      </c>
      <c r="X8" s="49">
        <v>278000</v>
      </c>
      <c r="Y8" s="49">
        <v>11</v>
      </c>
      <c r="Z8" s="49">
        <v>288000</v>
      </c>
    </row>
    <row r="9" spans="1:27" ht="18" customHeight="1" x14ac:dyDescent="0.45">
      <c r="A9" s="7">
        <v>6</v>
      </c>
      <c r="B9" s="49" t="s">
        <v>57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/>
      <c r="Z9" s="49">
        <v>0</v>
      </c>
    </row>
    <row r="10" spans="1:27" ht="18" customHeight="1" x14ac:dyDescent="0.45">
      <c r="A10" s="7">
        <v>7</v>
      </c>
      <c r="B10" s="49" t="s">
        <v>7</v>
      </c>
      <c r="C10" s="49">
        <v>0</v>
      </c>
      <c r="D10" s="49">
        <v>0</v>
      </c>
      <c r="E10" s="49">
        <v>30</v>
      </c>
      <c r="F10" s="49">
        <v>793981</v>
      </c>
      <c r="G10" s="49">
        <v>68</v>
      </c>
      <c r="H10" s="49">
        <v>1128000</v>
      </c>
      <c r="I10" s="49">
        <v>79</v>
      </c>
      <c r="J10" s="49">
        <v>1330500</v>
      </c>
      <c r="K10" s="49">
        <v>51</v>
      </c>
      <c r="L10" s="49">
        <v>1044000</v>
      </c>
      <c r="M10" s="49">
        <v>24</v>
      </c>
      <c r="N10" s="49">
        <v>612000</v>
      </c>
      <c r="O10" s="49">
        <v>8</v>
      </c>
      <c r="P10" s="49">
        <v>216000</v>
      </c>
      <c r="Q10" s="49">
        <v>66</v>
      </c>
      <c r="R10" s="49">
        <v>1242057</v>
      </c>
      <c r="S10" s="49">
        <v>109</v>
      </c>
      <c r="T10" s="49">
        <v>2097000</v>
      </c>
      <c r="U10" s="49">
        <v>46</v>
      </c>
      <c r="V10" s="49">
        <v>1128000</v>
      </c>
      <c r="W10" s="49">
        <v>48</v>
      </c>
      <c r="X10" s="49">
        <v>1002000</v>
      </c>
      <c r="Y10" s="49">
        <v>37</v>
      </c>
      <c r="Z10" s="49">
        <v>924000</v>
      </c>
    </row>
    <row r="11" spans="1:27" ht="18" customHeight="1" x14ac:dyDescent="0.45">
      <c r="A11" s="7">
        <v>8</v>
      </c>
      <c r="B11" s="49" t="s">
        <v>8</v>
      </c>
      <c r="C11" s="49">
        <v>1</v>
      </c>
      <c r="D11" s="49">
        <v>5000</v>
      </c>
      <c r="E11" s="49">
        <v>119</v>
      </c>
      <c r="F11" s="49">
        <v>3564000</v>
      </c>
      <c r="G11" s="49">
        <v>30</v>
      </c>
      <c r="H11" s="49">
        <v>894000</v>
      </c>
      <c r="I11" s="49">
        <v>51</v>
      </c>
      <c r="J11" s="49">
        <v>969500</v>
      </c>
      <c r="K11" s="49">
        <v>63</v>
      </c>
      <c r="L11" s="49">
        <v>1686000</v>
      </c>
      <c r="M11" s="49">
        <v>79</v>
      </c>
      <c r="N11" s="49">
        <v>2100000</v>
      </c>
      <c r="O11" s="49">
        <v>28</v>
      </c>
      <c r="P11" s="49">
        <v>816000</v>
      </c>
      <c r="Q11" s="49">
        <v>62</v>
      </c>
      <c r="R11" s="49">
        <v>1611000</v>
      </c>
      <c r="S11" s="49">
        <v>57</v>
      </c>
      <c r="T11" s="49">
        <v>1629000</v>
      </c>
      <c r="U11" s="49">
        <v>60</v>
      </c>
      <c r="V11" s="49">
        <v>1800000</v>
      </c>
      <c r="W11" s="49">
        <v>212</v>
      </c>
      <c r="X11" s="49">
        <v>5154000</v>
      </c>
      <c r="Y11" s="49">
        <v>38</v>
      </c>
      <c r="Z11" s="49">
        <v>943000</v>
      </c>
    </row>
    <row r="12" spans="1:27" s="8" customFormat="1" ht="18" customHeight="1" x14ac:dyDescent="0.45">
      <c r="A12" s="7">
        <v>9</v>
      </c>
      <c r="B12" s="49" t="s">
        <v>9</v>
      </c>
      <c r="C12" s="49">
        <v>0</v>
      </c>
      <c r="D12" s="49">
        <v>0</v>
      </c>
      <c r="E12" s="49">
        <v>6</v>
      </c>
      <c r="F12" s="49">
        <v>133500</v>
      </c>
      <c r="G12" s="49">
        <v>18</v>
      </c>
      <c r="H12" s="49">
        <v>540000</v>
      </c>
      <c r="I12" s="49">
        <v>30</v>
      </c>
      <c r="J12" s="49">
        <v>423000</v>
      </c>
      <c r="K12" s="49">
        <v>43</v>
      </c>
      <c r="L12" s="49">
        <v>738000</v>
      </c>
      <c r="M12" s="49">
        <v>14</v>
      </c>
      <c r="N12" s="49">
        <v>228000</v>
      </c>
      <c r="O12" s="49">
        <v>9</v>
      </c>
      <c r="P12" s="49">
        <v>144000</v>
      </c>
      <c r="Q12" s="49">
        <v>19</v>
      </c>
      <c r="R12" s="49">
        <v>294000</v>
      </c>
      <c r="S12" s="49">
        <v>27</v>
      </c>
      <c r="T12" s="49">
        <v>564000</v>
      </c>
      <c r="U12" s="49">
        <v>21</v>
      </c>
      <c r="V12" s="49">
        <v>402000</v>
      </c>
      <c r="W12" s="49">
        <v>20</v>
      </c>
      <c r="X12" s="49">
        <v>354000</v>
      </c>
      <c r="Y12" s="49">
        <v>14</v>
      </c>
      <c r="Z12" s="49">
        <v>198000</v>
      </c>
    </row>
    <row r="13" spans="1:27" s="8" customFormat="1" ht="18" customHeight="1" x14ac:dyDescent="0.45">
      <c r="A13" s="7">
        <v>10</v>
      </c>
      <c r="B13" s="49" t="s">
        <v>10</v>
      </c>
      <c r="C13" s="49">
        <v>0</v>
      </c>
      <c r="D13" s="49">
        <v>0</v>
      </c>
      <c r="E13" s="49">
        <v>9</v>
      </c>
      <c r="F13" s="49">
        <v>258000</v>
      </c>
      <c r="G13" s="49">
        <v>8</v>
      </c>
      <c r="H13" s="49">
        <v>186000</v>
      </c>
      <c r="I13" s="49">
        <v>38</v>
      </c>
      <c r="J13" s="49">
        <v>525000</v>
      </c>
      <c r="K13" s="49">
        <v>43</v>
      </c>
      <c r="L13" s="49">
        <v>73800</v>
      </c>
      <c r="M13" s="49">
        <v>40</v>
      </c>
      <c r="N13" s="49">
        <v>714000</v>
      </c>
      <c r="O13" s="49">
        <v>3</v>
      </c>
      <c r="P13" s="49">
        <v>60000</v>
      </c>
      <c r="Q13" s="49">
        <v>53</v>
      </c>
      <c r="R13" s="49">
        <v>1029000</v>
      </c>
      <c r="S13" s="49">
        <v>57</v>
      </c>
      <c r="T13" s="49">
        <v>948000</v>
      </c>
      <c r="U13" s="49">
        <v>38</v>
      </c>
      <c r="V13" s="49">
        <v>678000</v>
      </c>
      <c r="W13" s="49">
        <v>83</v>
      </c>
      <c r="X13" s="49">
        <v>1239500</v>
      </c>
      <c r="Y13" s="49">
        <v>20</v>
      </c>
      <c r="Z13" s="49">
        <v>294000</v>
      </c>
    </row>
    <row r="14" spans="1:27" s="8" customFormat="1" ht="18" customHeight="1" x14ac:dyDescent="0.45">
      <c r="A14" s="7">
        <v>11</v>
      </c>
      <c r="B14" s="49" t="s">
        <v>11</v>
      </c>
      <c r="C14" s="49">
        <v>6</v>
      </c>
      <c r="D14" s="49">
        <v>144557</v>
      </c>
      <c r="E14" s="49">
        <v>27</v>
      </c>
      <c r="F14" s="49">
        <v>548955</v>
      </c>
      <c r="G14" s="49">
        <v>14</v>
      </c>
      <c r="H14" s="49">
        <v>196472</v>
      </c>
      <c r="I14" s="49">
        <v>13</v>
      </c>
      <c r="J14" s="49">
        <v>68080</v>
      </c>
      <c r="K14" s="49">
        <v>9</v>
      </c>
      <c r="L14" s="49">
        <v>190071</v>
      </c>
      <c r="M14" s="49">
        <v>7</v>
      </c>
      <c r="N14" s="49">
        <v>219365</v>
      </c>
      <c r="O14" s="49">
        <v>16</v>
      </c>
      <c r="P14" s="49">
        <v>168008</v>
      </c>
      <c r="Q14" s="49">
        <v>12</v>
      </c>
      <c r="R14" s="49">
        <v>159177</v>
      </c>
      <c r="S14" s="49">
        <v>47</v>
      </c>
      <c r="T14" s="49">
        <v>703139</v>
      </c>
      <c r="U14" s="49">
        <v>43</v>
      </c>
      <c r="V14" s="49">
        <v>536682</v>
      </c>
      <c r="W14" s="49">
        <v>40</v>
      </c>
      <c r="X14" s="49">
        <v>680820</v>
      </c>
      <c r="Y14" s="49">
        <v>29</v>
      </c>
      <c r="Z14" s="49">
        <v>537828</v>
      </c>
    </row>
    <row r="15" spans="1:27" s="8" customFormat="1" ht="18" customHeight="1" x14ac:dyDescent="0.45">
      <c r="A15" s="7">
        <v>12</v>
      </c>
      <c r="B15" s="49" t="s">
        <v>12</v>
      </c>
      <c r="C15" s="49">
        <v>0</v>
      </c>
      <c r="D15" s="49">
        <v>0</v>
      </c>
      <c r="E15" s="49">
        <v>22</v>
      </c>
      <c r="F15" s="49">
        <v>660000</v>
      </c>
      <c r="G15" s="49">
        <v>6</v>
      </c>
      <c r="H15" s="49">
        <v>179000</v>
      </c>
      <c r="I15" s="49">
        <v>5</v>
      </c>
      <c r="J15" s="49">
        <v>121500</v>
      </c>
      <c r="K15" s="49">
        <v>13</v>
      </c>
      <c r="L15" s="49">
        <v>390000</v>
      </c>
      <c r="M15" s="49">
        <v>11</v>
      </c>
      <c r="N15" s="49">
        <v>360000</v>
      </c>
      <c r="O15" s="49">
        <v>1</v>
      </c>
      <c r="P15" s="49">
        <v>36000</v>
      </c>
      <c r="Q15" s="49">
        <v>7</v>
      </c>
      <c r="R15" s="49">
        <v>231000</v>
      </c>
      <c r="S15" s="49">
        <v>4</v>
      </c>
      <c r="T15" s="49">
        <v>108000</v>
      </c>
      <c r="U15" s="49">
        <v>8</v>
      </c>
      <c r="V15" s="49">
        <v>240500</v>
      </c>
      <c r="W15" s="49">
        <v>18</v>
      </c>
      <c r="X15" s="49">
        <v>492000</v>
      </c>
      <c r="Y15" s="49">
        <v>14</v>
      </c>
      <c r="Z15" s="49">
        <v>390000</v>
      </c>
    </row>
    <row r="16" spans="1:27" s="8" customFormat="1" ht="18" customHeight="1" x14ac:dyDescent="0.45">
      <c r="A16" s="7">
        <v>13</v>
      </c>
      <c r="B16" s="49" t="s">
        <v>13</v>
      </c>
      <c r="C16" s="49">
        <v>2</v>
      </c>
      <c r="D16" s="49">
        <v>14500</v>
      </c>
      <c r="E16" s="49">
        <v>82</v>
      </c>
      <c r="F16" s="49">
        <v>1726000</v>
      </c>
      <c r="G16" s="49">
        <v>93</v>
      </c>
      <c r="H16" s="49">
        <v>964000</v>
      </c>
      <c r="I16" s="49">
        <v>72</v>
      </c>
      <c r="J16" s="49">
        <v>724500</v>
      </c>
      <c r="K16" s="49">
        <v>43</v>
      </c>
      <c r="L16" s="49">
        <v>910500</v>
      </c>
      <c r="M16" s="49">
        <v>56</v>
      </c>
      <c r="N16" s="49">
        <v>1339500</v>
      </c>
      <c r="O16" s="49">
        <v>14</v>
      </c>
      <c r="P16" s="49">
        <v>316000</v>
      </c>
      <c r="Q16" s="49">
        <v>27</v>
      </c>
      <c r="R16" s="49">
        <v>720000</v>
      </c>
      <c r="S16" s="49">
        <v>31</v>
      </c>
      <c r="T16" s="49">
        <v>774000</v>
      </c>
      <c r="U16" s="49">
        <v>49</v>
      </c>
      <c r="V16" s="49">
        <v>1033000</v>
      </c>
      <c r="W16" s="49">
        <v>83</v>
      </c>
      <c r="X16" s="49">
        <v>1196000</v>
      </c>
      <c r="Y16" s="49">
        <v>67</v>
      </c>
      <c r="Z16" s="49">
        <v>810000</v>
      </c>
    </row>
    <row r="17" spans="1:26" s="8" customFormat="1" ht="18" customHeight="1" x14ac:dyDescent="0.45">
      <c r="A17" s="7">
        <v>14</v>
      </c>
      <c r="B17" s="49" t="s">
        <v>14</v>
      </c>
      <c r="C17" s="49">
        <v>1</v>
      </c>
      <c r="D17" s="49">
        <v>15578</v>
      </c>
      <c r="E17" s="49">
        <v>1</v>
      </c>
      <c r="F17" s="49">
        <v>50000</v>
      </c>
      <c r="G17" s="49">
        <v>1</v>
      </c>
      <c r="H17" s="49">
        <v>50000</v>
      </c>
      <c r="I17" s="49">
        <v>8</v>
      </c>
      <c r="J17" s="49">
        <v>182000</v>
      </c>
      <c r="K17" s="49">
        <v>10</v>
      </c>
      <c r="L17" s="49">
        <v>230966</v>
      </c>
      <c r="M17" s="49">
        <v>3</v>
      </c>
      <c r="N17" s="49">
        <v>50357</v>
      </c>
      <c r="O17" s="49">
        <v>1</v>
      </c>
      <c r="P17" s="49">
        <v>43800</v>
      </c>
      <c r="Q17" s="49">
        <v>2</v>
      </c>
      <c r="R17" s="49">
        <v>65000</v>
      </c>
      <c r="S17" s="49">
        <v>3</v>
      </c>
      <c r="T17" s="49">
        <v>125000</v>
      </c>
      <c r="U17" s="49">
        <v>14</v>
      </c>
      <c r="V17" s="49">
        <v>464652</v>
      </c>
      <c r="W17" s="49">
        <v>1</v>
      </c>
      <c r="X17" s="49">
        <v>17048</v>
      </c>
      <c r="Y17" s="49">
        <v>0</v>
      </c>
      <c r="Z17" s="49">
        <v>0</v>
      </c>
    </row>
    <row r="18" spans="1:26" s="8" customFormat="1" ht="18" customHeight="1" x14ac:dyDescent="0.45">
      <c r="A18" s="7">
        <v>15</v>
      </c>
      <c r="B18" s="49" t="s">
        <v>15</v>
      </c>
      <c r="C18" s="49">
        <v>18</v>
      </c>
      <c r="D18" s="49">
        <v>90000</v>
      </c>
      <c r="E18" s="49">
        <v>142</v>
      </c>
      <c r="F18" s="49">
        <v>710000</v>
      </c>
      <c r="G18" s="49">
        <v>117</v>
      </c>
      <c r="H18" s="49">
        <v>585000</v>
      </c>
      <c r="I18" s="49">
        <v>41</v>
      </c>
      <c r="J18" s="49">
        <v>205000</v>
      </c>
      <c r="K18" s="49">
        <v>127</v>
      </c>
      <c r="L18" s="49">
        <v>635000</v>
      </c>
      <c r="M18" s="49">
        <v>160</v>
      </c>
      <c r="N18" s="49">
        <v>800000</v>
      </c>
      <c r="O18" s="49">
        <v>73</v>
      </c>
      <c r="P18" s="49">
        <v>365000</v>
      </c>
      <c r="Q18" s="49">
        <v>48</v>
      </c>
      <c r="R18" s="49">
        <v>240000</v>
      </c>
      <c r="S18" s="49">
        <v>110</v>
      </c>
      <c r="T18" s="49">
        <v>550000</v>
      </c>
      <c r="U18" s="49">
        <v>81</v>
      </c>
      <c r="V18" s="49">
        <v>405000</v>
      </c>
      <c r="W18" s="49">
        <v>31</v>
      </c>
      <c r="X18" s="49">
        <v>155000</v>
      </c>
      <c r="Y18" s="49">
        <v>24</v>
      </c>
      <c r="Z18" s="49">
        <v>120000</v>
      </c>
    </row>
    <row r="19" spans="1:26" s="8" customFormat="1" ht="18" customHeight="1" x14ac:dyDescent="0.45">
      <c r="A19" s="7">
        <v>16</v>
      </c>
      <c r="B19" s="49" t="s">
        <v>16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1473</v>
      </c>
      <c r="J19" s="49">
        <v>2232000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</row>
    <row r="20" spans="1:26" s="8" customFormat="1" ht="18" customHeight="1" x14ac:dyDescent="0.45">
      <c r="A20" s="7">
        <v>17</v>
      </c>
      <c r="B20" s="49" t="s">
        <v>17</v>
      </c>
      <c r="C20" s="49">
        <v>3</v>
      </c>
      <c r="D20" s="49">
        <v>15920</v>
      </c>
      <c r="E20" s="49">
        <v>2</v>
      </c>
      <c r="F20" s="49">
        <v>20090</v>
      </c>
      <c r="G20" s="49">
        <v>2</v>
      </c>
      <c r="H20" s="49">
        <v>11245</v>
      </c>
      <c r="I20" s="49">
        <v>0</v>
      </c>
      <c r="J20" s="49">
        <v>0</v>
      </c>
      <c r="K20" s="49">
        <v>0</v>
      </c>
      <c r="L20" s="49">
        <v>0</v>
      </c>
      <c r="M20" s="49">
        <v>2</v>
      </c>
      <c r="N20" s="49">
        <v>18956</v>
      </c>
      <c r="O20" s="49">
        <v>0</v>
      </c>
      <c r="P20" s="49">
        <v>0</v>
      </c>
      <c r="Q20" s="49">
        <v>4</v>
      </c>
      <c r="R20" s="49">
        <v>20992</v>
      </c>
      <c r="S20" s="49">
        <v>3</v>
      </c>
      <c r="T20" s="49">
        <v>34296</v>
      </c>
      <c r="U20" s="49">
        <v>5</v>
      </c>
      <c r="V20" s="49">
        <v>38475</v>
      </c>
      <c r="W20" s="49">
        <v>3</v>
      </c>
      <c r="X20" s="49">
        <v>15404</v>
      </c>
      <c r="Y20" s="49">
        <v>1</v>
      </c>
      <c r="Z20" s="49">
        <v>8377</v>
      </c>
    </row>
    <row r="21" spans="1:26" s="8" customFormat="1" ht="18" customHeight="1" x14ac:dyDescent="0.45">
      <c r="A21" s="7">
        <v>18</v>
      </c>
      <c r="B21" s="49" t="s">
        <v>22</v>
      </c>
      <c r="C21" s="49">
        <v>0</v>
      </c>
      <c r="D21" s="49">
        <v>0</v>
      </c>
      <c r="E21" s="49">
        <v>65</v>
      </c>
      <c r="F21" s="49">
        <v>780000</v>
      </c>
      <c r="G21" s="49">
        <v>75</v>
      </c>
      <c r="H21" s="49">
        <v>883000</v>
      </c>
      <c r="I21" s="49">
        <v>36</v>
      </c>
      <c r="J21" s="49">
        <v>466679</v>
      </c>
      <c r="K21" s="49">
        <v>14</v>
      </c>
      <c r="L21" s="49">
        <v>168000</v>
      </c>
      <c r="M21" s="49">
        <v>0</v>
      </c>
      <c r="N21" s="49">
        <v>0</v>
      </c>
      <c r="O21" s="49">
        <v>0</v>
      </c>
      <c r="P21" s="49">
        <v>0</v>
      </c>
      <c r="Q21" s="49"/>
      <c r="R21" s="49"/>
      <c r="S21" s="49">
        <v>35</v>
      </c>
      <c r="T21" s="49">
        <v>420000</v>
      </c>
      <c r="U21" s="49">
        <v>100</v>
      </c>
      <c r="V21" s="49">
        <v>1200000</v>
      </c>
      <c r="W21" s="49">
        <v>114</v>
      </c>
      <c r="X21" s="49">
        <v>1368000</v>
      </c>
      <c r="Y21" s="49">
        <v>2</v>
      </c>
      <c r="Z21" s="49">
        <v>24000</v>
      </c>
    </row>
    <row r="22" spans="1:26" s="8" customFormat="1" ht="18" customHeight="1" x14ac:dyDescent="0.45">
      <c r="A22" s="7">
        <v>19</v>
      </c>
      <c r="B22" s="49" t="s">
        <v>18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</row>
    <row r="23" spans="1:26" s="8" customFormat="1" ht="18" customHeight="1" x14ac:dyDescent="0.45">
      <c r="A23" s="7">
        <v>20</v>
      </c>
      <c r="B23" s="45" t="s">
        <v>24</v>
      </c>
      <c r="C23" s="49">
        <v>85</v>
      </c>
      <c r="D23" s="49">
        <v>1464000</v>
      </c>
      <c r="E23" s="49">
        <v>112</v>
      </c>
      <c r="F23" s="49">
        <v>1791000</v>
      </c>
      <c r="G23" s="49">
        <v>59</v>
      </c>
      <c r="H23" s="49">
        <v>921000</v>
      </c>
      <c r="I23" s="49">
        <v>75</v>
      </c>
      <c r="J23" s="49">
        <v>1197000</v>
      </c>
      <c r="K23" s="49">
        <v>0</v>
      </c>
      <c r="L23" s="49">
        <v>0</v>
      </c>
      <c r="M23" s="49">
        <v>64</v>
      </c>
      <c r="N23" s="49">
        <v>963000</v>
      </c>
      <c r="O23" s="49">
        <v>59</v>
      </c>
      <c r="P23" s="49">
        <v>987000</v>
      </c>
      <c r="Q23" s="49">
        <v>69</v>
      </c>
      <c r="R23" s="49">
        <v>1248000</v>
      </c>
      <c r="S23" s="49">
        <v>61</v>
      </c>
      <c r="T23" s="49">
        <v>1050000</v>
      </c>
      <c r="U23" s="49">
        <v>62</v>
      </c>
      <c r="V23" s="49">
        <v>1044000</v>
      </c>
      <c r="W23" s="49">
        <v>75</v>
      </c>
      <c r="X23" s="49">
        <v>1356000</v>
      </c>
      <c r="Y23" s="49">
        <v>45</v>
      </c>
      <c r="Z23" s="49">
        <v>658000</v>
      </c>
    </row>
    <row r="24" spans="1:26" s="8" customFormat="1" ht="18" customHeight="1" x14ac:dyDescent="0.45">
      <c r="A24" s="7">
        <v>21</v>
      </c>
      <c r="B24" s="45" t="s">
        <v>98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343</v>
      </c>
      <c r="J24" s="49">
        <v>2502000</v>
      </c>
      <c r="K24" s="49">
        <v>150</v>
      </c>
      <c r="L24" s="49">
        <v>226200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</row>
    <row r="25" spans="1:26" s="8" customFormat="1" ht="18" customHeight="1" x14ac:dyDescent="0.45">
      <c r="A25" s="7">
        <v>22</v>
      </c>
      <c r="B25" s="45" t="s">
        <v>85</v>
      </c>
      <c r="C25" s="33">
        <v>18</v>
      </c>
      <c r="D25" s="33">
        <v>564000</v>
      </c>
      <c r="E25" s="33">
        <v>18</v>
      </c>
      <c r="F25" s="33">
        <v>583431</v>
      </c>
      <c r="G25" s="33">
        <v>10</v>
      </c>
      <c r="H25" s="33">
        <v>382075</v>
      </c>
      <c r="I25" s="33">
        <v>111</v>
      </c>
      <c r="J25" s="33">
        <v>589000</v>
      </c>
      <c r="K25" s="33">
        <v>19</v>
      </c>
      <c r="L25" s="33">
        <v>720000</v>
      </c>
      <c r="M25" s="33">
        <v>14</v>
      </c>
      <c r="N25" s="33">
        <v>360400</v>
      </c>
      <c r="O25" s="33">
        <v>16</v>
      </c>
      <c r="P25" s="33">
        <v>642090</v>
      </c>
      <c r="Q25" s="33">
        <v>5</v>
      </c>
      <c r="R25" s="33">
        <v>408000</v>
      </c>
      <c r="S25" s="33">
        <v>12</v>
      </c>
      <c r="T25" s="33">
        <v>348000</v>
      </c>
      <c r="U25" s="33">
        <v>16</v>
      </c>
      <c r="V25" s="33">
        <v>593000</v>
      </c>
      <c r="W25" s="33">
        <v>19</v>
      </c>
      <c r="X25" s="33">
        <v>716500</v>
      </c>
      <c r="Y25" s="33">
        <v>16</v>
      </c>
      <c r="Z25" s="33">
        <v>708000</v>
      </c>
    </row>
    <row r="26" spans="1:26" s="8" customFormat="1" ht="18" customHeight="1" x14ac:dyDescent="0.45">
      <c r="A26" s="55" t="s">
        <v>23</v>
      </c>
      <c r="B26" s="55"/>
      <c r="C26" s="50">
        <f>SUM(C4:C25)</f>
        <v>182</v>
      </c>
      <c r="D26" s="50">
        <f t="shared" ref="D26:Z26" si="0">SUM(D4:D25)</f>
        <v>2628312.5</v>
      </c>
      <c r="E26" s="50">
        <f t="shared" si="0"/>
        <v>937</v>
      </c>
      <c r="F26" s="50">
        <f t="shared" si="0"/>
        <v>21525672</v>
      </c>
      <c r="G26" s="50">
        <f t="shared" si="0"/>
        <v>1240</v>
      </c>
      <c r="H26" s="50">
        <f t="shared" si="0"/>
        <v>13773620</v>
      </c>
      <c r="I26" s="50">
        <f t="shared" si="0"/>
        <v>2911</v>
      </c>
      <c r="J26" s="50">
        <f t="shared" si="0"/>
        <v>15702419</v>
      </c>
      <c r="K26" s="50">
        <f t="shared" si="0"/>
        <v>892</v>
      </c>
      <c r="L26" s="50">
        <f t="shared" si="0"/>
        <v>14031583</v>
      </c>
      <c r="M26" s="50">
        <f t="shared" si="0"/>
        <v>726</v>
      </c>
      <c r="N26" s="50">
        <f t="shared" si="0"/>
        <v>14277328</v>
      </c>
      <c r="O26" s="50">
        <f t="shared" si="0"/>
        <v>366</v>
      </c>
      <c r="P26" s="50">
        <f t="shared" si="0"/>
        <v>7773528</v>
      </c>
      <c r="Q26" s="50">
        <f t="shared" si="0"/>
        <v>518</v>
      </c>
      <c r="R26" s="50">
        <f t="shared" si="0"/>
        <v>12952027</v>
      </c>
      <c r="S26" s="50">
        <f t="shared" si="0"/>
        <v>806</v>
      </c>
      <c r="T26" s="50">
        <f t="shared" si="0"/>
        <v>15269849</v>
      </c>
      <c r="U26" s="50">
        <f t="shared" si="0"/>
        <v>979</v>
      </c>
      <c r="V26" s="50">
        <f t="shared" si="0"/>
        <v>16351302</v>
      </c>
      <c r="W26" s="50">
        <f t="shared" si="0"/>
        <v>1350</v>
      </c>
      <c r="X26" s="50">
        <f t="shared" si="0"/>
        <v>23225078</v>
      </c>
      <c r="Y26" s="50">
        <f t="shared" si="0"/>
        <v>540</v>
      </c>
      <c r="Z26" s="50">
        <f t="shared" si="0"/>
        <v>10199769</v>
      </c>
    </row>
    <row r="27" spans="1:26" ht="18" customHeight="1" x14ac:dyDescent="0.45">
      <c r="A27" s="43"/>
      <c r="B27" s="43"/>
      <c r="C27" s="46"/>
      <c r="D27" s="46"/>
      <c r="E27" s="43"/>
    </row>
    <row r="28" spans="1:26" ht="18" customHeight="1" x14ac:dyDescent="0.45">
      <c r="A28" s="10"/>
      <c r="B28" s="10"/>
      <c r="C28" s="10"/>
      <c r="D28" s="10"/>
      <c r="E28" s="43"/>
    </row>
    <row r="29" spans="1:26" ht="18" customHeight="1" x14ac:dyDescent="0.45">
      <c r="A29" s="53"/>
      <c r="B29" s="53"/>
      <c r="C29" s="53"/>
      <c r="D29" s="53"/>
      <c r="E29" s="53"/>
    </row>
    <row r="30" spans="1:26" ht="18" customHeight="1" x14ac:dyDescent="0.45">
      <c r="A30" s="53"/>
      <c r="B30" s="53"/>
      <c r="C30" s="53"/>
      <c r="D30" s="53"/>
      <c r="E30" s="53"/>
    </row>
    <row r="31" spans="1:26" ht="18" customHeight="1" x14ac:dyDescent="0.45">
      <c r="A31" s="52"/>
      <c r="B31" s="52"/>
      <c r="C31" s="52"/>
      <c r="D31" s="52"/>
      <c r="E31" s="52"/>
    </row>
  </sheetData>
  <sheetProtection selectLockedCells="1"/>
  <mergeCells count="21">
    <mergeCell ref="Y2:Z2"/>
    <mergeCell ref="C1:H1"/>
    <mergeCell ref="I1:R1"/>
    <mergeCell ref="S1:Z1"/>
    <mergeCell ref="Q2:R2"/>
    <mergeCell ref="S2:T2"/>
    <mergeCell ref="U2:V2"/>
    <mergeCell ref="W2:X2"/>
    <mergeCell ref="K2:L2"/>
    <mergeCell ref="M2:N2"/>
    <mergeCell ref="O2:P2"/>
    <mergeCell ref="G2:H2"/>
    <mergeCell ref="E2:F2"/>
    <mergeCell ref="I2:J2"/>
    <mergeCell ref="A31:E31"/>
    <mergeCell ref="A30:E30"/>
    <mergeCell ref="A1:A3"/>
    <mergeCell ref="A29:E29"/>
    <mergeCell ref="A26:B26"/>
    <mergeCell ref="C2:D2"/>
    <mergeCell ref="B1:B3"/>
  </mergeCells>
  <printOptions horizontalCentered="1" verticalCentered="1"/>
  <pageMargins left="0.1875" right="0.375" top="1.46875" bottom="0.70833333333333304" header="0.3" footer="0.3"/>
  <pageSetup paperSize="9" orientation="portrait" r:id="rId1"/>
  <headerFooter>
    <oddHeader>&amp;L&amp;G&amp;C&amp;"Sakkal Majalla,Regular"&amp;16
أهم مخرجات صرف أموال الزكاة على المصارف الشرعية 
&amp;Uبحسب مشاريع الفئات المستحقة للزكاة للفترة (2022)م&amp;R&amp;G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D593-D5A8-443A-967E-7773D9A3B43C}">
  <dimension ref="A1:AB27"/>
  <sheetViews>
    <sheetView workbookViewId="0">
      <selection activeCell="B3" sqref="B3"/>
    </sheetView>
  </sheetViews>
  <sheetFormatPr defaultRowHeight="18" x14ac:dyDescent="0.45"/>
  <cols>
    <col min="8" max="8" width="11" style="1" bestFit="1" customWidth="1"/>
    <col min="9" max="9" width="10.85546875" style="1" bestFit="1" customWidth="1"/>
    <col min="10" max="10" width="11" style="1" hidden="1" customWidth="1"/>
    <col min="11" max="11" width="16.7109375" style="1" hidden="1" customWidth="1"/>
    <col min="12" max="12" width="10.140625" style="1" hidden="1" customWidth="1"/>
    <col min="13" max="22" width="0" style="1" hidden="1" customWidth="1"/>
    <col min="23" max="23" width="9.140625" style="1"/>
    <col min="24" max="24" width="14.140625" style="1" bestFit="1" customWidth="1"/>
    <col min="25" max="26" width="14.140625" style="1" customWidth="1"/>
    <col min="27" max="27" width="9.140625" style="1"/>
    <col min="28" max="28" width="10.7109375" style="1" bestFit="1" customWidth="1"/>
  </cols>
  <sheetData>
    <row r="1" spans="1:28" ht="21.75" x14ac:dyDescent="0.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3.25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x14ac:dyDescent="0.5"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54" x14ac:dyDescent="0.5">
      <c r="A4" s="54" t="s">
        <v>0</v>
      </c>
      <c r="B4" s="54" t="s">
        <v>1</v>
      </c>
      <c r="C4" s="54"/>
      <c r="D4" s="54"/>
      <c r="E4" s="54"/>
      <c r="F4" s="54"/>
      <c r="G4" s="54"/>
      <c r="H4" s="9" t="s">
        <v>79</v>
      </c>
      <c r="I4" s="9" t="s">
        <v>80</v>
      </c>
      <c r="J4" s="5"/>
      <c r="K4" s="27"/>
      <c r="L4" s="5"/>
      <c r="M4" s="5" t="s">
        <v>25</v>
      </c>
      <c r="N4" s="5" t="s">
        <v>26</v>
      </c>
      <c r="O4" s="5" t="s">
        <v>27</v>
      </c>
      <c r="P4" s="5"/>
      <c r="Q4" s="5"/>
      <c r="R4" s="5"/>
      <c r="S4" s="5"/>
      <c r="T4" s="5"/>
      <c r="U4" s="5"/>
      <c r="V4" s="5"/>
      <c r="W4" s="9" t="s">
        <v>81</v>
      </c>
      <c r="X4" s="9" t="s">
        <v>82</v>
      </c>
      <c r="Y4" s="9" t="s">
        <v>83</v>
      </c>
      <c r="Z4" s="9" t="s">
        <v>84</v>
      </c>
      <c r="AA4" s="9" t="s">
        <v>77</v>
      </c>
      <c r="AB4" s="9" t="s">
        <v>78</v>
      </c>
    </row>
    <row r="5" spans="1:28" x14ac:dyDescent="0.45">
      <c r="A5" s="54"/>
      <c r="B5" s="54"/>
      <c r="C5" s="54"/>
      <c r="D5" s="54"/>
      <c r="E5" s="54"/>
      <c r="F5" s="54"/>
      <c r="G5" s="54"/>
      <c r="H5" s="28">
        <v>692</v>
      </c>
      <c r="I5" s="34">
        <v>12579500</v>
      </c>
      <c r="J5" s="35"/>
      <c r="K5" s="36"/>
      <c r="L5" s="36"/>
      <c r="M5" s="36">
        <v>5040000</v>
      </c>
      <c r="N5" s="36">
        <v>10</v>
      </c>
      <c r="O5" s="36" t="s">
        <v>30</v>
      </c>
      <c r="P5" s="36"/>
      <c r="Q5" s="36"/>
      <c r="R5" s="36"/>
      <c r="S5" s="36"/>
      <c r="T5" s="36"/>
      <c r="U5" s="36"/>
      <c r="V5" s="36"/>
      <c r="W5" s="37">
        <v>1119</v>
      </c>
      <c r="X5" s="34">
        <v>17385939</v>
      </c>
      <c r="Y5" s="34">
        <v>17</v>
      </c>
      <c r="Z5" s="34">
        <v>298500</v>
      </c>
      <c r="AA5" s="37">
        <f t="shared" ref="AA5:AA24" si="0">H5+W5+Y5</f>
        <v>1828</v>
      </c>
      <c r="AB5" s="42">
        <f t="shared" ref="AB5:AB24" si="1">I5+X5+Z5</f>
        <v>30263939</v>
      </c>
    </row>
    <row r="6" spans="1:28" x14ac:dyDescent="0.45">
      <c r="A6" s="54"/>
      <c r="B6" s="54"/>
      <c r="C6" s="54"/>
      <c r="D6" s="54"/>
      <c r="E6" s="54"/>
      <c r="F6" s="54"/>
      <c r="G6" s="54"/>
      <c r="H6" s="37">
        <v>1577</v>
      </c>
      <c r="I6" s="34">
        <v>7565464</v>
      </c>
      <c r="J6" s="36"/>
      <c r="K6" s="36"/>
      <c r="L6" s="36"/>
      <c r="M6" s="36">
        <v>9521</v>
      </c>
      <c r="N6" s="36">
        <v>1</v>
      </c>
      <c r="O6" s="36" t="s">
        <v>32</v>
      </c>
      <c r="P6" s="36"/>
      <c r="Q6" s="36"/>
      <c r="R6" s="36"/>
      <c r="S6" s="36"/>
      <c r="T6" s="36"/>
      <c r="U6" s="36"/>
      <c r="V6" s="36"/>
      <c r="W6" s="36">
        <v>83</v>
      </c>
      <c r="X6" s="34">
        <v>566140</v>
      </c>
      <c r="Y6" s="34">
        <v>10</v>
      </c>
      <c r="Z6" s="34">
        <v>50000</v>
      </c>
      <c r="AA6" s="37">
        <f t="shared" si="0"/>
        <v>1670</v>
      </c>
      <c r="AB6" s="42">
        <f t="shared" si="1"/>
        <v>8181604</v>
      </c>
    </row>
    <row r="7" spans="1:28" x14ac:dyDescent="0.45">
      <c r="A7" s="13">
        <v>1</v>
      </c>
      <c r="B7" s="60" t="s">
        <v>2</v>
      </c>
      <c r="C7" s="61"/>
      <c r="D7" s="61"/>
      <c r="E7" s="61"/>
      <c r="F7" s="61"/>
      <c r="G7" s="61"/>
      <c r="H7" s="36">
        <v>400</v>
      </c>
      <c r="I7" s="37">
        <v>10458121</v>
      </c>
      <c r="J7" s="36"/>
      <c r="K7" s="36">
        <f>M7+6049000</f>
        <v>6073000</v>
      </c>
      <c r="L7" s="35"/>
      <c r="M7" s="36">
        <v>24000</v>
      </c>
      <c r="N7" s="36">
        <v>2</v>
      </c>
      <c r="O7" s="36" t="s">
        <v>33</v>
      </c>
      <c r="P7" s="36"/>
      <c r="Q7" s="36"/>
      <c r="R7" s="36"/>
      <c r="S7" s="36"/>
      <c r="T7" s="36"/>
      <c r="U7" s="36"/>
      <c r="V7" s="36"/>
      <c r="W7" s="36"/>
      <c r="X7" s="36"/>
      <c r="Y7" s="36">
        <v>5</v>
      </c>
      <c r="Z7" s="34">
        <v>34500</v>
      </c>
      <c r="AA7" s="37">
        <f t="shared" si="0"/>
        <v>405</v>
      </c>
      <c r="AB7" s="42">
        <f t="shared" si="1"/>
        <v>10492621</v>
      </c>
    </row>
    <row r="8" spans="1:28" x14ac:dyDescent="0.45">
      <c r="A8" s="6"/>
      <c r="B8" s="58" t="s">
        <v>3</v>
      </c>
      <c r="C8" s="59"/>
      <c r="D8" s="59"/>
      <c r="E8" s="59"/>
      <c r="F8" s="59"/>
      <c r="G8" s="59"/>
      <c r="H8" s="38">
        <v>1070</v>
      </c>
      <c r="I8" s="39">
        <v>36889500</v>
      </c>
      <c r="J8" s="36"/>
      <c r="K8" s="36"/>
      <c r="L8" s="36"/>
      <c r="M8" s="36">
        <v>0</v>
      </c>
      <c r="N8" s="36">
        <v>1</v>
      </c>
      <c r="O8" s="36" t="s">
        <v>34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7">
        <f t="shared" si="0"/>
        <v>1070</v>
      </c>
      <c r="AB8" s="42">
        <f t="shared" si="1"/>
        <v>36889500</v>
      </c>
    </row>
    <row r="9" spans="1:28" x14ac:dyDescent="0.45">
      <c r="A9" s="6">
        <v>3</v>
      </c>
      <c r="B9" s="58" t="s">
        <v>4</v>
      </c>
      <c r="C9" s="59"/>
      <c r="D9" s="59"/>
      <c r="E9" s="59"/>
      <c r="F9" s="59"/>
      <c r="G9" s="59"/>
      <c r="H9" s="37">
        <v>326</v>
      </c>
      <c r="I9" s="34">
        <v>6551000</v>
      </c>
      <c r="J9" s="36"/>
      <c r="K9" s="35"/>
      <c r="L9" s="36"/>
      <c r="M9" s="36">
        <v>144000</v>
      </c>
      <c r="N9" s="36">
        <v>6</v>
      </c>
      <c r="O9" s="36" t="s">
        <v>35</v>
      </c>
      <c r="P9" s="36"/>
      <c r="Q9" s="36"/>
      <c r="R9" s="36"/>
      <c r="S9" s="36"/>
      <c r="T9" s="36"/>
      <c r="U9" s="36"/>
      <c r="V9" s="36"/>
      <c r="W9" s="36">
        <v>42</v>
      </c>
      <c r="X9" s="34">
        <v>682500</v>
      </c>
      <c r="Y9" s="34">
        <v>2</v>
      </c>
      <c r="Z9" s="34">
        <v>28000</v>
      </c>
      <c r="AA9" s="37">
        <f t="shared" si="0"/>
        <v>370</v>
      </c>
      <c r="AB9" s="42">
        <f t="shared" si="1"/>
        <v>7261500</v>
      </c>
    </row>
    <row r="10" spans="1:28" x14ac:dyDescent="0.45">
      <c r="A10" s="6">
        <v>4</v>
      </c>
      <c r="B10" s="58" t="s">
        <v>5</v>
      </c>
      <c r="C10" s="59"/>
      <c r="D10" s="59"/>
      <c r="E10" s="59"/>
      <c r="F10" s="59"/>
      <c r="G10" s="59"/>
      <c r="H10" s="36"/>
      <c r="I10" s="36"/>
      <c r="J10" s="36"/>
      <c r="K10" s="36"/>
      <c r="L10" s="36"/>
      <c r="M10" s="36">
        <v>38000</v>
      </c>
      <c r="N10" s="36">
        <v>4</v>
      </c>
      <c r="O10" s="36" t="s">
        <v>36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7">
        <f t="shared" si="0"/>
        <v>0</v>
      </c>
      <c r="AB10" s="42">
        <f t="shared" si="1"/>
        <v>0</v>
      </c>
    </row>
    <row r="11" spans="1:28" x14ac:dyDescent="0.45">
      <c r="A11" s="6">
        <v>5</v>
      </c>
      <c r="B11" s="58" t="s">
        <v>6</v>
      </c>
      <c r="C11" s="59"/>
      <c r="D11" s="59"/>
      <c r="E11" s="59"/>
      <c r="F11" s="59"/>
      <c r="G11" s="59"/>
      <c r="H11" s="37">
        <v>670</v>
      </c>
      <c r="I11" s="34">
        <v>12458000</v>
      </c>
      <c r="J11" s="36"/>
      <c r="K11" s="36"/>
      <c r="L11" s="36"/>
      <c r="M11" s="36">
        <v>24000</v>
      </c>
      <c r="N11" s="36">
        <v>2</v>
      </c>
      <c r="O11" s="36" t="s">
        <v>58</v>
      </c>
      <c r="P11" s="36"/>
      <c r="Q11" s="36"/>
      <c r="R11" s="36"/>
      <c r="S11" s="36"/>
      <c r="T11" s="36"/>
      <c r="U11" s="36"/>
      <c r="V11" s="36"/>
      <c r="W11" s="37">
        <v>63</v>
      </c>
      <c r="X11" s="34">
        <v>1103500</v>
      </c>
      <c r="Y11" s="34">
        <v>10</v>
      </c>
      <c r="Z11" s="34">
        <v>123000</v>
      </c>
      <c r="AA11" s="37">
        <f t="shared" si="0"/>
        <v>743</v>
      </c>
      <c r="AB11" s="42">
        <f t="shared" si="1"/>
        <v>13684500</v>
      </c>
    </row>
    <row r="12" spans="1:28" x14ac:dyDescent="0.45">
      <c r="A12" s="11">
        <v>6</v>
      </c>
      <c r="B12" s="62" t="s">
        <v>57</v>
      </c>
      <c r="C12" s="63"/>
      <c r="D12" s="63"/>
      <c r="E12" s="63"/>
      <c r="F12" s="63"/>
      <c r="G12" s="63"/>
      <c r="H12" s="37">
        <v>835</v>
      </c>
      <c r="I12" s="34">
        <v>22237500</v>
      </c>
      <c r="J12" s="36"/>
      <c r="K12" s="36"/>
      <c r="L12" s="36"/>
      <c r="M12" s="36">
        <v>48000</v>
      </c>
      <c r="N12" s="36">
        <v>2</v>
      </c>
      <c r="O12" s="36" t="s">
        <v>37</v>
      </c>
      <c r="P12" s="36"/>
      <c r="Q12" s="36"/>
      <c r="R12" s="36"/>
      <c r="S12" s="36"/>
      <c r="T12" s="36"/>
      <c r="U12" s="36"/>
      <c r="V12" s="36"/>
      <c r="W12" s="37">
        <v>67</v>
      </c>
      <c r="X12" s="34">
        <v>1798500</v>
      </c>
      <c r="Y12" s="34">
        <v>19</v>
      </c>
      <c r="Z12" s="34">
        <v>282000</v>
      </c>
      <c r="AA12" s="37">
        <f t="shared" si="0"/>
        <v>921</v>
      </c>
      <c r="AB12" s="42">
        <f t="shared" si="1"/>
        <v>24318000</v>
      </c>
    </row>
    <row r="13" spans="1:28" x14ac:dyDescent="0.45">
      <c r="A13" s="6">
        <v>7</v>
      </c>
      <c r="B13" s="58" t="s">
        <v>7</v>
      </c>
      <c r="C13" s="59"/>
      <c r="D13" s="59"/>
      <c r="E13" s="59"/>
      <c r="F13" s="59"/>
      <c r="G13" s="59"/>
      <c r="H13" s="37">
        <v>90</v>
      </c>
      <c r="I13" s="34">
        <v>1710000</v>
      </c>
      <c r="J13" s="33"/>
      <c r="K13" s="33"/>
      <c r="L13" s="33"/>
      <c r="M13" s="33">
        <v>24000</v>
      </c>
      <c r="N13" s="33">
        <v>1</v>
      </c>
      <c r="O13" s="33" t="s">
        <v>59</v>
      </c>
      <c r="P13" s="33"/>
      <c r="Q13" s="33"/>
      <c r="R13" s="33"/>
      <c r="S13" s="33"/>
      <c r="T13" s="33"/>
      <c r="U13" s="33"/>
      <c r="V13" s="33"/>
      <c r="W13" s="37">
        <v>30</v>
      </c>
      <c r="X13" s="34">
        <v>381500</v>
      </c>
      <c r="Y13" s="34"/>
      <c r="Z13" s="34"/>
      <c r="AA13" s="37">
        <f t="shared" si="0"/>
        <v>120</v>
      </c>
      <c r="AB13" s="42">
        <f t="shared" si="1"/>
        <v>2091500</v>
      </c>
    </row>
    <row r="14" spans="1:28" x14ac:dyDescent="0.45">
      <c r="A14" s="6">
        <v>8</v>
      </c>
      <c r="B14" s="58" t="s">
        <v>8</v>
      </c>
      <c r="C14" s="59"/>
      <c r="D14" s="59"/>
      <c r="E14" s="59"/>
      <c r="F14" s="59"/>
      <c r="G14" s="59"/>
      <c r="H14" s="37">
        <v>402</v>
      </c>
      <c r="I14" s="34">
        <v>7068000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>
        <v>31</v>
      </c>
      <c r="X14" s="34">
        <v>625000</v>
      </c>
      <c r="Y14" s="34">
        <v>7</v>
      </c>
      <c r="Z14" s="34">
        <v>78000</v>
      </c>
      <c r="AA14" s="37">
        <f t="shared" si="0"/>
        <v>440</v>
      </c>
      <c r="AB14" s="42">
        <f t="shared" si="1"/>
        <v>7771000</v>
      </c>
    </row>
    <row r="15" spans="1:28" x14ac:dyDescent="0.45">
      <c r="A15" s="11">
        <v>9</v>
      </c>
      <c r="B15" s="62" t="s">
        <v>9</v>
      </c>
      <c r="C15" s="63"/>
      <c r="D15" s="63"/>
      <c r="E15" s="63"/>
      <c r="F15" s="63"/>
      <c r="G15" s="63"/>
      <c r="H15" s="37">
        <v>293</v>
      </c>
      <c r="I15" s="34">
        <v>5734273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>
        <v>5</v>
      </c>
      <c r="X15" s="34">
        <v>44914</v>
      </c>
      <c r="Y15" s="34">
        <v>4</v>
      </c>
      <c r="Z15" s="34">
        <v>67132</v>
      </c>
      <c r="AA15" s="37">
        <f t="shared" si="0"/>
        <v>302</v>
      </c>
      <c r="AB15" s="42">
        <f t="shared" si="1"/>
        <v>5846319</v>
      </c>
    </row>
    <row r="16" spans="1:28" x14ac:dyDescent="0.45">
      <c r="A16" s="7">
        <v>10</v>
      </c>
      <c r="B16" s="58" t="s">
        <v>10</v>
      </c>
      <c r="C16" s="59"/>
      <c r="D16" s="59"/>
      <c r="E16" s="59"/>
      <c r="F16" s="59"/>
      <c r="G16" s="59"/>
      <c r="H16" s="33">
        <v>92</v>
      </c>
      <c r="I16" s="34">
        <v>2988000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>
        <v>7</v>
      </c>
      <c r="X16" s="34">
        <v>202500</v>
      </c>
      <c r="Y16" s="34">
        <v>3</v>
      </c>
      <c r="Z16" s="34">
        <v>27000</v>
      </c>
      <c r="AA16" s="37">
        <f t="shared" si="0"/>
        <v>102</v>
      </c>
      <c r="AB16" s="42">
        <f t="shared" si="1"/>
        <v>3217500</v>
      </c>
    </row>
    <row r="17" spans="1:28" x14ac:dyDescent="0.45">
      <c r="A17" s="7">
        <v>11</v>
      </c>
      <c r="B17" s="58" t="s">
        <v>11</v>
      </c>
      <c r="C17" s="59"/>
      <c r="D17" s="59"/>
      <c r="E17" s="59"/>
      <c r="F17" s="59"/>
      <c r="G17" s="59"/>
      <c r="H17" s="40">
        <v>631</v>
      </c>
      <c r="I17" s="41">
        <v>10813500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40">
        <v>80</v>
      </c>
      <c r="X17" s="34">
        <v>1305900</v>
      </c>
      <c r="Y17" s="34">
        <v>21</v>
      </c>
      <c r="Z17" s="41">
        <v>308915</v>
      </c>
      <c r="AA17" s="37">
        <f t="shared" si="0"/>
        <v>732</v>
      </c>
      <c r="AB17" s="42">
        <f t="shared" si="1"/>
        <v>12428315</v>
      </c>
    </row>
    <row r="18" spans="1:28" x14ac:dyDescent="0.45">
      <c r="A18" s="7">
        <v>12</v>
      </c>
      <c r="B18" s="58" t="s">
        <v>12</v>
      </c>
      <c r="C18" s="59"/>
      <c r="D18" s="59"/>
      <c r="E18" s="59"/>
      <c r="F18" s="59"/>
      <c r="G18" s="59"/>
      <c r="H18" s="33">
        <v>62</v>
      </c>
      <c r="I18" s="33">
        <v>2063517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>
        <v>0</v>
      </c>
      <c r="X18" s="33">
        <v>0</v>
      </c>
      <c r="Y18" s="33">
        <v>0</v>
      </c>
      <c r="Z18" s="33">
        <v>0</v>
      </c>
      <c r="AA18" s="37">
        <f t="shared" si="0"/>
        <v>62</v>
      </c>
      <c r="AB18" s="42">
        <f t="shared" si="1"/>
        <v>2063517</v>
      </c>
    </row>
    <row r="19" spans="1:28" x14ac:dyDescent="0.45">
      <c r="A19" s="7">
        <v>13</v>
      </c>
      <c r="B19" s="58" t="s">
        <v>13</v>
      </c>
      <c r="C19" s="59"/>
      <c r="D19" s="59"/>
      <c r="E19" s="59"/>
      <c r="F19" s="59"/>
      <c r="G19" s="59"/>
      <c r="H19" s="33">
        <v>883</v>
      </c>
      <c r="I19" s="33">
        <v>4415000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>
        <v>0</v>
      </c>
      <c r="X19" s="33">
        <v>0</v>
      </c>
      <c r="Y19" s="33">
        <v>0</v>
      </c>
      <c r="Z19" s="33">
        <v>0</v>
      </c>
      <c r="AA19" s="37">
        <f t="shared" si="0"/>
        <v>883</v>
      </c>
      <c r="AB19" s="42">
        <f t="shared" si="1"/>
        <v>4415000</v>
      </c>
    </row>
    <row r="20" spans="1:28" x14ac:dyDescent="0.45">
      <c r="A20" s="7">
        <v>14</v>
      </c>
      <c r="B20" s="58" t="s">
        <v>14</v>
      </c>
      <c r="C20" s="59"/>
      <c r="D20" s="59"/>
      <c r="E20" s="59"/>
      <c r="F20" s="59"/>
      <c r="G20" s="59"/>
      <c r="H20" s="33">
        <v>1117</v>
      </c>
      <c r="I20" s="33">
        <v>1675500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>
        <v>0</v>
      </c>
      <c r="X20" s="33">
        <v>0</v>
      </c>
      <c r="Y20" s="33">
        <v>0</v>
      </c>
      <c r="Z20" s="33">
        <v>0</v>
      </c>
      <c r="AA20" s="37">
        <f t="shared" si="0"/>
        <v>1117</v>
      </c>
      <c r="AB20" s="42">
        <f t="shared" si="1"/>
        <v>1675500</v>
      </c>
    </row>
    <row r="21" spans="1:28" x14ac:dyDescent="0.45">
      <c r="A21" s="7">
        <v>15</v>
      </c>
      <c r="B21" s="58" t="s">
        <v>15</v>
      </c>
      <c r="C21" s="59"/>
      <c r="D21" s="59"/>
      <c r="E21" s="59"/>
      <c r="F21" s="59"/>
      <c r="G21" s="59"/>
      <c r="H21" s="33">
        <v>22</v>
      </c>
      <c r="I21" s="33">
        <v>138759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>
        <v>0</v>
      </c>
      <c r="X21" s="33">
        <v>0</v>
      </c>
      <c r="Y21" s="33">
        <v>0</v>
      </c>
      <c r="Z21" s="33">
        <v>0</v>
      </c>
      <c r="AA21" s="37">
        <f t="shared" si="0"/>
        <v>22</v>
      </c>
      <c r="AB21" s="42">
        <f t="shared" si="1"/>
        <v>138759</v>
      </c>
    </row>
    <row r="22" spans="1:28" x14ac:dyDescent="0.45">
      <c r="A22" s="7">
        <v>16</v>
      </c>
      <c r="B22" s="58" t="s">
        <v>16</v>
      </c>
      <c r="C22" s="59"/>
      <c r="D22" s="59"/>
      <c r="E22" s="59"/>
      <c r="F22" s="59"/>
      <c r="G22" s="59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>
        <v>0</v>
      </c>
      <c r="X22" s="33">
        <v>0</v>
      </c>
      <c r="Y22" s="33">
        <v>0</v>
      </c>
      <c r="Z22" s="33">
        <v>0</v>
      </c>
      <c r="AA22" s="37">
        <f t="shared" si="0"/>
        <v>0</v>
      </c>
      <c r="AB22" s="42">
        <f t="shared" si="1"/>
        <v>0</v>
      </c>
    </row>
    <row r="23" spans="1:28" x14ac:dyDescent="0.45">
      <c r="A23" s="7">
        <v>17</v>
      </c>
      <c r="B23" s="58" t="s">
        <v>17</v>
      </c>
      <c r="C23" s="59"/>
      <c r="D23" s="59"/>
      <c r="E23" s="59"/>
      <c r="F23" s="59"/>
      <c r="G23" s="59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>
        <v>0</v>
      </c>
      <c r="X23" s="33">
        <v>0</v>
      </c>
      <c r="Y23" s="33">
        <v>0</v>
      </c>
      <c r="Z23" s="33">
        <v>0</v>
      </c>
      <c r="AA23" s="37">
        <f t="shared" si="0"/>
        <v>0</v>
      </c>
      <c r="AB23" s="42">
        <f t="shared" si="1"/>
        <v>0</v>
      </c>
    </row>
    <row r="24" spans="1:28" x14ac:dyDescent="0.45">
      <c r="A24" s="7">
        <v>18</v>
      </c>
      <c r="B24" s="58" t="s">
        <v>22</v>
      </c>
      <c r="C24" s="59"/>
      <c r="D24" s="59"/>
      <c r="E24" s="59"/>
      <c r="F24" s="59"/>
      <c r="G24" s="59"/>
      <c r="H24" s="37">
        <v>1107</v>
      </c>
      <c r="I24" s="34">
        <v>18621997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>
        <v>0</v>
      </c>
      <c r="X24" s="33">
        <v>0</v>
      </c>
      <c r="Y24" s="33">
        <v>0</v>
      </c>
      <c r="Z24" s="33">
        <v>0</v>
      </c>
      <c r="AA24" s="37">
        <f t="shared" si="0"/>
        <v>1107</v>
      </c>
      <c r="AB24" s="42">
        <f t="shared" si="1"/>
        <v>18621997</v>
      </c>
    </row>
    <row r="25" spans="1:28" x14ac:dyDescent="0.45">
      <c r="A25" s="7">
        <v>19</v>
      </c>
      <c r="B25" s="58" t="s">
        <v>18</v>
      </c>
      <c r="C25" s="59"/>
      <c r="D25" s="59"/>
      <c r="E25" s="59"/>
      <c r="F25" s="59"/>
      <c r="G25" s="59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6">
        <f>SUM(AA5:AA24)</f>
        <v>11894</v>
      </c>
      <c r="AB25" s="42">
        <f>SUM(AB5:AB24)</f>
        <v>189361071</v>
      </c>
    </row>
    <row r="26" spans="1:28" x14ac:dyDescent="0.45">
      <c r="A26" s="7">
        <v>20</v>
      </c>
      <c r="B26" s="64" t="s">
        <v>24</v>
      </c>
      <c r="C26" s="64"/>
      <c r="D26" s="64"/>
      <c r="E26" s="64"/>
      <c r="F26" s="64"/>
      <c r="G26" s="58"/>
    </row>
    <row r="27" spans="1:28" x14ac:dyDescent="0.45">
      <c r="A27" s="65" t="s">
        <v>23</v>
      </c>
      <c r="B27" s="66"/>
      <c r="C27" s="66"/>
      <c r="D27" s="66"/>
      <c r="E27" s="66"/>
      <c r="F27" s="66"/>
      <c r="G27" s="66"/>
    </row>
  </sheetData>
  <mergeCells count="23">
    <mergeCell ref="B23:G23"/>
    <mergeCell ref="B24:G24"/>
    <mergeCell ref="B25:G25"/>
    <mergeCell ref="B26:G26"/>
    <mergeCell ref="A27:G27"/>
    <mergeCell ref="B22:G22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10:G10"/>
    <mergeCell ref="A4:A6"/>
    <mergeCell ref="B4:G6"/>
    <mergeCell ref="B7:G7"/>
    <mergeCell ref="B8:G8"/>
    <mergeCell ref="B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4CD25-E19A-4D3B-8079-CEC50E7EFD93}">
  <dimension ref="A2:B12"/>
  <sheetViews>
    <sheetView rightToLeft="1" zoomScale="88" zoomScaleNormal="88" workbookViewId="0">
      <selection activeCell="B13" sqref="B13"/>
    </sheetView>
  </sheetViews>
  <sheetFormatPr defaultColWidth="8.7109375" defaultRowHeight="15" x14ac:dyDescent="0.25"/>
  <cols>
    <col min="1" max="1" width="31.28515625" style="31" customWidth="1"/>
    <col min="2" max="2" width="74.28515625" style="31" customWidth="1"/>
    <col min="3" max="16384" width="8.7109375" style="31"/>
  </cols>
  <sheetData>
    <row r="2" spans="1:2" x14ac:dyDescent="0.25">
      <c r="A2" s="30" t="s">
        <v>60</v>
      </c>
      <c r="B2" s="29" t="s">
        <v>61</v>
      </c>
    </row>
    <row r="3" spans="1:2" x14ac:dyDescent="0.25">
      <c r="A3" s="30" t="s">
        <v>62</v>
      </c>
      <c r="B3" s="29" t="s">
        <v>63</v>
      </c>
    </row>
    <row r="4" spans="1:2" x14ac:dyDescent="0.25">
      <c r="A4" s="30" t="s">
        <v>64</v>
      </c>
      <c r="B4" s="30" t="s">
        <v>65</v>
      </c>
    </row>
    <row r="5" spans="1:2" ht="30" x14ac:dyDescent="0.25">
      <c r="A5" s="30" t="s">
        <v>66</v>
      </c>
      <c r="B5" s="29" t="s">
        <v>67</v>
      </c>
    </row>
    <row r="6" spans="1:2" x14ac:dyDescent="0.25">
      <c r="A6" s="30" t="s">
        <v>68</v>
      </c>
      <c r="B6" s="30" t="s">
        <v>105</v>
      </c>
    </row>
    <row r="7" spans="1:2" x14ac:dyDescent="0.25">
      <c r="A7" s="30" t="s">
        <v>69</v>
      </c>
      <c r="B7" s="30" t="s">
        <v>104</v>
      </c>
    </row>
    <row r="8" spans="1:2" x14ac:dyDescent="0.25">
      <c r="A8" s="30" t="s">
        <v>70</v>
      </c>
      <c r="B8" s="30">
        <v>8008222</v>
      </c>
    </row>
    <row r="9" spans="1:2" x14ac:dyDescent="0.25">
      <c r="A9" s="30" t="s">
        <v>71</v>
      </c>
      <c r="B9" s="32">
        <v>45278</v>
      </c>
    </row>
    <row r="10" spans="1:2" x14ac:dyDescent="0.25">
      <c r="A10" s="30" t="s">
        <v>72</v>
      </c>
      <c r="B10" s="30" t="s">
        <v>73</v>
      </c>
    </row>
    <row r="11" spans="1:2" x14ac:dyDescent="0.25">
      <c r="A11" s="30" t="s">
        <v>74</v>
      </c>
      <c r="B11" s="30" t="s">
        <v>75</v>
      </c>
    </row>
    <row r="12" spans="1:2" x14ac:dyDescent="0.25">
      <c r="A12" s="30" t="s">
        <v>76</v>
      </c>
      <c r="B12" s="30" t="s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E481-5481-4C9B-BD6D-D05D6B3A660C}">
  <dimension ref="B3:C7"/>
  <sheetViews>
    <sheetView rightToLeft="1" workbookViewId="0">
      <selection activeCell="B3" sqref="B3:C8"/>
    </sheetView>
  </sheetViews>
  <sheetFormatPr defaultRowHeight="15" x14ac:dyDescent="0.25"/>
  <cols>
    <col min="2" max="2" width="49.140625" bestFit="1" customWidth="1"/>
    <col min="3" max="3" width="83.85546875" bestFit="1" customWidth="1"/>
  </cols>
  <sheetData>
    <row r="3" spans="2:3" x14ac:dyDescent="0.25">
      <c r="B3" s="51" t="s">
        <v>99</v>
      </c>
      <c r="C3" s="51" t="s">
        <v>100</v>
      </c>
    </row>
    <row r="4" spans="2:3" x14ac:dyDescent="0.25">
      <c r="B4" t="s">
        <v>1</v>
      </c>
      <c r="C4" t="s">
        <v>101</v>
      </c>
    </row>
    <row r="5" spans="2:3" x14ac:dyDescent="0.25">
      <c r="B5" t="s">
        <v>20</v>
      </c>
      <c r="C5" t="s">
        <v>102</v>
      </c>
    </row>
    <row r="6" spans="2:3" x14ac:dyDescent="0.25">
      <c r="B6" t="s">
        <v>21</v>
      </c>
      <c r="C6" t="s">
        <v>103</v>
      </c>
    </row>
    <row r="7" spans="2:3" x14ac:dyDescent="0.25">
      <c r="B7" t="s">
        <v>19</v>
      </c>
      <c r="C7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A9ACD-295D-4DC8-9AB4-9C79AC0C53D4}">
  <dimension ref="A1:K24"/>
  <sheetViews>
    <sheetView topLeftCell="A16" workbookViewId="0">
      <selection activeCell="F28" sqref="F28"/>
    </sheetView>
  </sheetViews>
  <sheetFormatPr defaultRowHeight="15" x14ac:dyDescent="0.25"/>
  <cols>
    <col min="1" max="1" width="12.28515625" bestFit="1" customWidth="1"/>
    <col min="3" max="3" width="41.28515625" customWidth="1"/>
    <col min="5" max="5" width="12.5703125" bestFit="1" customWidth="1"/>
    <col min="6" max="6" width="10.42578125" bestFit="1" customWidth="1"/>
    <col min="7" max="7" width="12.28515625" bestFit="1" customWidth="1"/>
    <col min="8" max="8" width="11.28515625" bestFit="1" customWidth="1"/>
    <col min="9" max="11" width="12.28515625" bestFit="1" customWidth="1"/>
  </cols>
  <sheetData>
    <row r="1" spans="1:11" ht="26.25" x14ac:dyDescent="0.25">
      <c r="A1" s="14" t="s">
        <v>25</v>
      </c>
      <c r="B1" s="14" t="s">
        <v>26</v>
      </c>
      <c r="C1" s="14" t="s">
        <v>27</v>
      </c>
    </row>
    <row r="2" spans="1:11" x14ac:dyDescent="0.25">
      <c r="A2" s="15">
        <v>11693700</v>
      </c>
      <c r="B2" s="16">
        <v>373</v>
      </c>
      <c r="C2" s="16" t="s">
        <v>28</v>
      </c>
      <c r="E2" s="17"/>
      <c r="H2" s="15"/>
      <c r="I2" s="16"/>
      <c r="J2" s="16"/>
    </row>
    <row r="3" spans="1:11" x14ac:dyDescent="0.25">
      <c r="A3" s="15">
        <v>17029796.91</v>
      </c>
      <c r="B3" s="16">
        <v>907</v>
      </c>
      <c r="C3" s="16" t="s">
        <v>36</v>
      </c>
      <c r="I3" s="17"/>
      <c r="K3" s="17"/>
    </row>
    <row r="4" spans="1:11" x14ac:dyDescent="0.25">
      <c r="A4" s="15">
        <v>13809000</v>
      </c>
      <c r="B4" s="16">
        <v>713</v>
      </c>
      <c r="C4" s="16" t="s">
        <v>40</v>
      </c>
    </row>
    <row r="5" spans="1:11" x14ac:dyDescent="0.25">
      <c r="A5" s="15">
        <v>5351521</v>
      </c>
      <c r="B5" s="16">
        <v>29</v>
      </c>
      <c r="C5" s="16" t="s">
        <v>55</v>
      </c>
    </row>
    <row r="6" spans="1:11" x14ac:dyDescent="0.25">
      <c r="A6" s="21">
        <f>SUM(A2:A5)</f>
        <v>47884017.909999996</v>
      </c>
      <c r="B6" s="22">
        <f>SUM(B2:B5)</f>
        <v>2022</v>
      </c>
      <c r="G6" s="15"/>
      <c r="H6" s="16"/>
      <c r="J6" s="17"/>
    </row>
    <row r="7" spans="1:11" x14ac:dyDescent="0.25">
      <c r="A7" s="15">
        <v>537500</v>
      </c>
      <c r="B7" s="16">
        <v>25</v>
      </c>
      <c r="C7" s="16" t="s">
        <v>38</v>
      </c>
    </row>
    <row r="8" spans="1:11" x14ac:dyDescent="0.25">
      <c r="A8" s="15">
        <v>1212000</v>
      </c>
      <c r="B8" s="16">
        <v>73</v>
      </c>
      <c r="C8" s="16" t="s">
        <v>41</v>
      </c>
      <c r="D8">
        <f>B7+B8</f>
        <v>98</v>
      </c>
      <c r="E8" s="17">
        <f>A7+A8</f>
        <v>1749500</v>
      </c>
    </row>
    <row r="9" spans="1:11" x14ac:dyDescent="0.25">
      <c r="A9" s="19">
        <f>SUM(A7:A8)</f>
        <v>1749500</v>
      </c>
      <c r="B9" s="20">
        <f>SUM(B7:B8)</f>
        <v>98</v>
      </c>
      <c r="C9" s="16"/>
      <c r="E9" s="17"/>
    </row>
    <row r="10" spans="1:11" x14ac:dyDescent="0.25">
      <c r="A10" s="19">
        <v>5640000</v>
      </c>
      <c r="B10" s="20">
        <v>331</v>
      </c>
      <c r="C10" s="16" t="s">
        <v>42</v>
      </c>
    </row>
    <row r="11" spans="1:11" ht="26.25" x14ac:dyDescent="0.25">
      <c r="A11" s="15">
        <v>22027000</v>
      </c>
      <c r="B11" s="16">
        <v>825</v>
      </c>
      <c r="C11" s="16" t="s">
        <v>43</v>
      </c>
      <c r="D11" s="22">
        <f>G11+B11</f>
        <v>826</v>
      </c>
      <c r="E11" s="21">
        <f>A11+F11</f>
        <v>22057000</v>
      </c>
      <c r="F11" s="15">
        <v>30000</v>
      </c>
      <c r="G11" s="16">
        <v>1</v>
      </c>
      <c r="H11" s="16" t="s">
        <v>35</v>
      </c>
    </row>
    <row r="12" spans="1:11" ht="39" x14ac:dyDescent="0.25">
      <c r="A12" s="15">
        <v>8622500</v>
      </c>
      <c r="B12" s="16">
        <v>455</v>
      </c>
      <c r="C12" s="16" t="s">
        <v>44</v>
      </c>
      <c r="D12" s="22">
        <f>B12+G12</f>
        <v>460</v>
      </c>
      <c r="E12" s="21">
        <f>A12+G12</f>
        <v>8622505</v>
      </c>
      <c r="F12" s="15">
        <v>78000</v>
      </c>
      <c r="G12" s="16">
        <v>5</v>
      </c>
      <c r="H12" s="16" t="s">
        <v>37</v>
      </c>
    </row>
    <row r="13" spans="1:11" ht="39" x14ac:dyDescent="0.25">
      <c r="A13" s="15">
        <v>5123777</v>
      </c>
      <c r="B13" s="16">
        <v>306</v>
      </c>
      <c r="C13" s="16" t="s">
        <v>45</v>
      </c>
      <c r="D13" s="22">
        <f>B13+G13</f>
        <v>316</v>
      </c>
      <c r="E13" s="21">
        <f>F13+A13</f>
        <v>5393772</v>
      </c>
      <c r="F13" s="15">
        <v>269995</v>
      </c>
      <c r="G13" s="16">
        <v>10</v>
      </c>
      <c r="H13" s="16" t="s">
        <v>32</v>
      </c>
    </row>
    <row r="14" spans="1:11" ht="39" x14ac:dyDescent="0.25">
      <c r="A14" s="15">
        <v>8801561</v>
      </c>
      <c r="B14" s="16">
        <v>1827</v>
      </c>
      <c r="C14" s="16" t="s">
        <v>46</v>
      </c>
      <c r="D14" s="22">
        <f>G14+B14</f>
        <v>1839</v>
      </c>
      <c r="E14" s="21">
        <f>F14+A14</f>
        <v>8909511</v>
      </c>
      <c r="F14" s="15">
        <v>107950</v>
      </c>
      <c r="G14" s="16">
        <v>12</v>
      </c>
      <c r="H14" s="16" t="s">
        <v>30</v>
      </c>
    </row>
    <row r="15" spans="1:11" ht="39" x14ac:dyDescent="0.25">
      <c r="A15" s="15">
        <v>10069500</v>
      </c>
      <c r="B15" s="16">
        <v>610</v>
      </c>
      <c r="C15" s="16" t="s">
        <v>47</v>
      </c>
      <c r="D15" s="22">
        <f>B15+G15</f>
        <v>690</v>
      </c>
      <c r="E15" s="21">
        <f>F15+A15</f>
        <v>10732400</v>
      </c>
      <c r="F15" s="15">
        <v>662900</v>
      </c>
      <c r="G15" s="16">
        <v>80</v>
      </c>
      <c r="H15" s="16" t="s">
        <v>29</v>
      </c>
    </row>
    <row r="16" spans="1:11" x14ac:dyDescent="0.25">
      <c r="A16" s="15">
        <v>2311500</v>
      </c>
      <c r="B16" s="16">
        <v>80</v>
      </c>
      <c r="C16" s="16" t="s">
        <v>48</v>
      </c>
    </row>
    <row r="17" spans="1:10" ht="26.25" x14ac:dyDescent="0.25">
      <c r="A17" s="15">
        <v>7132700</v>
      </c>
      <c r="B17" s="16">
        <v>378</v>
      </c>
      <c r="C17" s="16" t="s">
        <v>49</v>
      </c>
      <c r="D17" s="22">
        <f>G17+B17</f>
        <v>379</v>
      </c>
      <c r="E17" s="21">
        <f>F17+A17</f>
        <v>7150700</v>
      </c>
      <c r="F17" s="15">
        <v>18000</v>
      </c>
      <c r="G17" s="16">
        <v>1</v>
      </c>
      <c r="H17" s="16" t="s">
        <v>33</v>
      </c>
    </row>
    <row r="18" spans="1:10" x14ac:dyDescent="0.25">
      <c r="A18" s="15">
        <v>241753</v>
      </c>
      <c r="B18" s="16">
        <v>43</v>
      </c>
      <c r="C18" s="16" t="s">
        <v>50</v>
      </c>
    </row>
    <row r="19" spans="1:10" ht="26.25" x14ac:dyDescent="0.25">
      <c r="A19" s="15">
        <v>4175000</v>
      </c>
      <c r="B19" s="16">
        <v>842</v>
      </c>
      <c r="C19" s="16" t="s">
        <v>51</v>
      </c>
      <c r="D19" s="23">
        <f>B19+G19</f>
        <v>892</v>
      </c>
      <c r="E19" s="24">
        <f>F19+A19</f>
        <v>4425000</v>
      </c>
      <c r="F19" s="15">
        <v>250000</v>
      </c>
      <c r="G19" s="16">
        <v>50</v>
      </c>
      <c r="H19" s="16" t="s">
        <v>31</v>
      </c>
    </row>
    <row r="20" spans="1:10" ht="39" x14ac:dyDescent="0.25">
      <c r="A20" s="15">
        <v>1251506</v>
      </c>
      <c r="B20" s="16">
        <v>42</v>
      </c>
      <c r="C20" s="16" t="s">
        <v>52</v>
      </c>
      <c r="D20" s="23">
        <f>G20+B20</f>
        <v>43</v>
      </c>
      <c r="E20" s="24">
        <f>A20+F20</f>
        <v>1268506</v>
      </c>
      <c r="F20" s="15">
        <v>17000</v>
      </c>
      <c r="G20" s="16">
        <v>1</v>
      </c>
      <c r="H20" s="16" t="s">
        <v>34</v>
      </c>
    </row>
    <row r="21" spans="1:10" ht="39" x14ac:dyDescent="0.25">
      <c r="A21" s="15">
        <v>6182618</v>
      </c>
      <c r="B21" s="16">
        <v>292</v>
      </c>
      <c r="C21" s="16" t="s">
        <v>53</v>
      </c>
      <c r="D21" s="25">
        <f>G21+I21</f>
        <v>31</v>
      </c>
      <c r="E21" s="26">
        <f>F21+J21</f>
        <v>7223790.2000000002</v>
      </c>
      <c r="F21" s="15">
        <v>4300367.2</v>
      </c>
      <c r="G21" s="16">
        <v>13</v>
      </c>
      <c r="H21" s="16" t="s">
        <v>39</v>
      </c>
      <c r="I21" s="12">
        <v>18</v>
      </c>
      <c r="J21" s="18">
        <v>2923423</v>
      </c>
    </row>
    <row r="22" spans="1:10" x14ac:dyDescent="0.25">
      <c r="A22" s="15">
        <v>34422000</v>
      </c>
      <c r="B22" s="16">
        <v>982</v>
      </c>
      <c r="C22" s="16" t="s">
        <v>54</v>
      </c>
      <c r="E22" s="17"/>
    </row>
    <row r="23" spans="1:10" x14ac:dyDescent="0.25">
      <c r="A23" s="15">
        <v>903000</v>
      </c>
      <c r="B23" s="16">
        <v>603</v>
      </c>
      <c r="C23" s="16" t="s">
        <v>56</v>
      </c>
    </row>
    <row r="24" spans="1:10" x14ac:dyDescent="0.25">
      <c r="A24" s="15">
        <v>12971061.5</v>
      </c>
      <c r="B24" s="16">
        <v>844</v>
      </c>
      <c r="C24" s="16" t="s">
        <v>24</v>
      </c>
    </row>
  </sheetData>
  <pageMargins left="0.7" right="0.7" top="0.75" bottom="0.75" header="0.3" footer="0.3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مخرجات صرف أموال الزكاة</vt:lpstr>
      <vt:lpstr>Sheet2</vt:lpstr>
      <vt:lpstr> البيانات الوصفية</vt:lpstr>
      <vt:lpstr>قاموس</vt:lpstr>
      <vt:lpstr>Sheet1</vt:lpstr>
      <vt:lpstr>'مخرجات صرف أموال الزكاة'!Print_Titles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Jamal Hamouqa</dc:creator>
  <cp:lastModifiedBy>Riam Saeed</cp:lastModifiedBy>
  <cp:lastPrinted>2025-04-18T14:09:24Z</cp:lastPrinted>
  <dcterms:created xsi:type="dcterms:W3CDTF">2012-11-01T06:20:02Z</dcterms:created>
  <dcterms:modified xsi:type="dcterms:W3CDTF">2025-04-18T14:29:01Z</dcterms:modified>
</cp:coreProperties>
</file>