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qdfs2\hqr$\riam.saeed\Desktop\Open Data\AR\"/>
    </mc:Choice>
  </mc:AlternateContent>
  <xr:revisionPtr revIDLastSave="0" documentId="13_ncr:1_{794DA15A-C3C2-41CD-9F66-9FD603168111}" xr6:coauthVersionLast="47" xr6:coauthVersionMax="47" xr10:uidLastSave="{00000000-0000-0000-0000-000000000000}"/>
  <bookViews>
    <workbookView xWindow="-120" yWindow="-120" windowWidth="29040" windowHeight="15840" tabRatio="947" activeTab="2" xr2:uid="{00000000-000D-0000-FFFF-FFFF00000000}"/>
  </bookViews>
  <sheets>
    <sheet name="مخرجات صرف أموال الزكاة" sheetId="21" r:id="rId1"/>
    <sheet name="Sheet2" sheetId="24" state="hidden" r:id="rId2"/>
    <sheet name=" البيانات الوصفية" sheetId="23" r:id="rId3"/>
    <sheet name="قاموس" sheetId="25" r:id="rId4"/>
    <sheet name="Sheet1" sheetId="22" state="hidden" r:id="rId5"/>
  </sheets>
  <definedNames>
    <definedName name="_xlnm.Print_Titles" localSheetId="0">'مخرجات صرف أموال الزكاة'!$1:$2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5" i="21" l="1"/>
  <c r="Y25" i="21"/>
  <c r="X25" i="21"/>
  <c r="W25" i="21"/>
  <c r="V25" i="21"/>
  <c r="U25" i="21"/>
  <c r="T25" i="21"/>
  <c r="S25" i="21"/>
  <c r="R25" i="21"/>
  <c r="Q25" i="21"/>
  <c r="P25" i="21"/>
  <c r="O25" i="21"/>
  <c r="N25" i="21"/>
  <c r="M25" i="21"/>
  <c r="L25" i="21"/>
  <c r="K25" i="21"/>
  <c r="J25" i="21"/>
  <c r="I25" i="21"/>
  <c r="H25" i="21"/>
  <c r="G25" i="21"/>
  <c r="F25" i="21"/>
  <c r="E25" i="21"/>
  <c r="D25" i="21" l="1"/>
  <c r="C25" i="21"/>
  <c r="AB24" i="24" l="1"/>
  <c r="AA24" i="24"/>
  <c r="AB23" i="24"/>
  <c r="AA23" i="24"/>
  <c r="AB22" i="24"/>
  <c r="AA22" i="24"/>
  <c r="AB21" i="24"/>
  <c r="AA21" i="24"/>
  <c r="AB20" i="24"/>
  <c r="AA20" i="24"/>
  <c r="AB19" i="24"/>
  <c r="AA19" i="24"/>
  <c r="AB18" i="24"/>
  <c r="AA18" i="24"/>
  <c r="AB17" i="24"/>
  <c r="AA17" i="24"/>
  <c r="AB16" i="24"/>
  <c r="AA16" i="24"/>
  <c r="AB15" i="24"/>
  <c r="AA15" i="24"/>
  <c r="AB14" i="24"/>
  <c r="AA14" i="24"/>
  <c r="AB13" i="24"/>
  <c r="AA13" i="24"/>
  <c r="AB12" i="24"/>
  <c r="AA12" i="24"/>
  <c r="AB11" i="24"/>
  <c r="AA11" i="24"/>
  <c r="AB10" i="24"/>
  <c r="AA10" i="24"/>
  <c r="AB9" i="24"/>
  <c r="AA9" i="24"/>
  <c r="AB8" i="24"/>
  <c r="AA8" i="24"/>
  <c r="AB7" i="24"/>
  <c r="AA7" i="24"/>
  <c r="K7" i="24"/>
  <c r="AB6" i="24"/>
  <c r="AA6" i="24"/>
  <c r="AB5" i="24"/>
  <c r="AA5" i="24"/>
  <c r="AA25" i="24" l="1"/>
  <c r="AB25" i="24"/>
  <c r="A9" i="22"/>
  <c r="B9" i="22"/>
  <c r="A6" i="22"/>
  <c r="B6" i="22"/>
  <c r="E21" i="22"/>
  <c r="D21" i="22"/>
  <c r="E8" i="22"/>
  <c r="D8" i="22"/>
  <c r="E12" i="22"/>
  <c r="D12" i="22"/>
  <c r="E11" i="22"/>
  <c r="D11" i="22"/>
  <c r="E20" i="22"/>
  <c r="D20" i="22"/>
  <c r="E17" i="22"/>
  <c r="D17" i="22"/>
  <c r="E13" i="22"/>
  <c r="D13" i="22"/>
  <c r="E19" i="22"/>
  <c r="D19" i="22"/>
  <c r="E14" i="22"/>
  <c r="D14" i="22"/>
  <c r="E15" i="22"/>
  <c r="D15" i="22"/>
</calcChain>
</file>

<file path=xl/sharedStrings.xml><?xml version="1.0" encoding="utf-8"?>
<sst xmlns="http://schemas.openxmlformats.org/spreadsheetml/2006/main" count="169" uniqueCount="105">
  <si>
    <t>م</t>
  </si>
  <si>
    <t>مشاريع الفئات المستحقة للزكاة</t>
  </si>
  <si>
    <t>مشروع ضعاف الدخل ( داعم )</t>
  </si>
  <si>
    <t>مشروع طلبة المدارس ( اقرأ )</t>
  </si>
  <si>
    <t xml:space="preserve">مشروع الطلبة الجامعيين ( وقل ربي زدني علما ) </t>
  </si>
  <si>
    <t>مشروع  المواطنة زوجة غير المواطن ( مودة )</t>
  </si>
  <si>
    <t>مشروع أصحاب الهمم ( أمل )</t>
  </si>
  <si>
    <t>مشروع المسنين ( وقل ربي ارحمهما )</t>
  </si>
  <si>
    <t>مشروع المطلقات ( تلاحم )</t>
  </si>
  <si>
    <t>مشروع أسرة اليتيم ( كافل )</t>
  </si>
  <si>
    <t>مشروع الأرامل ( رحمة )</t>
  </si>
  <si>
    <t>مشروع المرضى ( أجر وعافية )</t>
  </si>
  <si>
    <t>مشروع أسر النزلاء ( تواصل )</t>
  </si>
  <si>
    <t>مشروع الباحثين عن العمل ( إعانة )</t>
  </si>
  <si>
    <t>مشروع الغارمين ( خلاص )</t>
  </si>
  <si>
    <t>مشروع المؤلفة قلوبهم ( أمتي )</t>
  </si>
  <si>
    <t>مشروع ( زكاة الفطر )</t>
  </si>
  <si>
    <r>
      <t xml:space="preserve">مشروع ( </t>
    </r>
    <r>
      <rPr>
        <b/>
        <sz val="11"/>
        <color theme="1"/>
        <rFont val="Sakkal Majalla"/>
      </rPr>
      <t>فزعة المنكوبين )</t>
    </r>
  </si>
  <si>
    <t>مشروع ( كسوة العيد )</t>
  </si>
  <si>
    <t>إجمالي أعداد الأسر المستحقة للزكاة والمصروفات الزكوية بحسب السنوات</t>
  </si>
  <si>
    <t>الأسر المستحقة</t>
  </si>
  <si>
    <t>المصروفات الزكوية</t>
  </si>
  <si>
    <t>مشروع وقل ربي زدني علماً ( إستدامة )</t>
  </si>
  <si>
    <t>المجموع</t>
  </si>
  <si>
    <t>زكاة /الحالات الطارئة /المتضررة من كورونا</t>
  </si>
  <si>
    <t>المبلغ المقرر للصرف</t>
  </si>
  <si>
    <t>عدد الحالات</t>
  </si>
  <si>
    <t>المشروع</t>
  </si>
  <si>
    <t>N/A</t>
  </si>
  <si>
    <t>مشروع إعانة (العاطلين عن العمل)</t>
  </si>
  <si>
    <t>مشروع أقرأ (طلبة علم المدارس)</t>
  </si>
  <si>
    <t>مشروع أمتي (المسلمين الجدد)</t>
  </si>
  <si>
    <t>مشروع اجر وعافية (المرضى)</t>
  </si>
  <si>
    <t>مشروع الامل (المعاقين)</t>
  </si>
  <si>
    <t>مشروع الخلاص (الغارمين)</t>
  </si>
  <si>
    <t>مشروع تلاحم (المطلقات)</t>
  </si>
  <si>
    <t>مشروع داعم (ضعف الدخل)</t>
  </si>
  <si>
    <t>مشروع قل ربي ارحمهما (المسنين)</t>
  </si>
  <si>
    <t>مشروع كافل (أسر الايتام)</t>
  </si>
  <si>
    <t>مشروع وقل ربي زدني علما (طلبة الجامعات)</t>
  </si>
  <si>
    <t>زكاة /اصحاب الدخل الضعيف</t>
  </si>
  <si>
    <t>زكاة /الايتام</t>
  </si>
  <si>
    <t>زكاة / الارامل</t>
  </si>
  <si>
    <t>زكاة / المطلقات</t>
  </si>
  <si>
    <t>زكاة / المسنون (كبار المواطنين)</t>
  </si>
  <si>
    <t>زكاة / المرضى (علاج -أجهزة)</t>
  </si>
  <si>
    <t>زكاة / طلاب علم ـ الزامي</t>
  </si>
  <si>
    <t>زكاة / العاطلون عن العمل</t>
  </si>
  <si>
    <t>زكاة / أسر سجناء</t>
  </si>
  <si>
    <t>زكاة / ذوي الاحتياجات الخاصة</t>
  </si>
  <si>
    <t>زكاة / المنكوبين( إغاثة )</t>
  </si>
  <si>
    <t>زكاة / المؤلفة قلوبهم ـ المسلمون الجدد</t>
  </si>
  <si>
    <t>زكاة / الغارمون ـ ديون خاصة</t>
  </si>
  <si>
    <t>زكاة / طلاب علم ـ جامعي</t>
  </si>
  <si>
    <t>زكاة / المواطنة زوجة الأجنبي</t>
  </si>
  <si>
    <t>صدقات / متنوعة - دخل ضعيف</t>
  </si>
  <si>
    <t>زكاة فطر - مشروع فطرة</t>
  </si>
  <si>
    <t>مشروع أصحاب الهمم ( مساهمة )</t>
  </si>
  <si>
    <t>مشروع رحمة (الارامل)</t>
  </si>
  <si>
    <t>مشروع مودة (المواطنات زوجة اجنبي)</t>
  </si>
  <si>
    <t>مؤشر</t>
  </si>
  <si>
    <t>أهم مخرجات صرف أموال الزكاة على المصارف الشرعية  بحسب مشاريع الفئات المستحقة للزكاة</t>
  </si>
  <si>
    <t>تعريف المؤشر</t>
  </si>
  <si>
    <t>عبارة عن تقرير يستعرض مشاريع الفئات المستحقة مقابل أعداد المستفيدين والمبالغ المصروفة لهم</t>
  </si>
  <si>
    <t>اسم مجموعة البيانات</t>
  </si>
  <si>
    <t>مشاريع مستحقي الزكاة</t>
  </si>
  <si>
    <t>وصف</t>
  </si>
  <si>
    <t>قاعدة بيانات تضم اسماء مشاريع مستحقي الزكاة وأعداد المستفيدين وقيمة المصروفات الزكوية التي صرفت عليهم خلال فترة القياس</t>
  </si>
  <si>
    <t>المصدر ( عنوان URL للمصدر الأصلي)</t>
  </si>
  <si>
    <t>مالك البيانات</t>
  </si>
  <si>
    <t>هاتف المالك</t>
  </si>
  <si>
    <t>تاريخ  تحديث البيانات</t>
  </si>
  <si>
    <t>منهجية الحساب</t>
  </si>
  <si>
    <t>مجموع أعداد المستفيدين والمبالغ المصروفة مصنفة حسب نوع المشروع</t>
  </si>
  <si>
    <t>اللغة</t>
  </si>
  <si>
    <t>عربي</t>
  </si>
  <si>
    <t>المصطلحات الرئيسية / العلامات</t>
  </si>
  <si>
    <t>اجمالي الأسر المستحقة</t>
  </si>
  <si>
    <t>اجمالي المصروفات الزكوية</t>
  </si>
  <si>
    <t xml:space="preserve">الأسر المستحقة/ الزكاة </t>
  </si>
  <si>
    <t>المصروفات الزكوية/ الزكاة</t>
  </si>
  <si>
    <t>الأسر المستحقة/ الموجهه</t>
  </si>
  <si>
    <t>المصروفات الزكوية/ الموجهه</t>
  </si>
  <si>
    <t xml:space="preserve">الأسر المستحقة/ صدقات </t>
  </si>
  <si>
    <t xml:space="preserve">المصروفات الزكوية/ صدقات </t>
  </si>
  <si>
    <t>مشروع تحسبهم أغنياء ( الأسر المتعففة)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</si>
  <si>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</si>
  <si>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</si>
  <si>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</si>
  <si>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</si>
  <si>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</si>
  <si>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</si>
  <si>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</si>
  <si>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</si>
  <si>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</si>
  <si>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أكتوير</t>
  </si>
  <si>
    <t>نوفمبر</t>
  </si>
  <si>
    <t>ديسمبر</t>
  </si>
  <si>
    <t>عنصر البيانات</t>
  </si>
  <si>
    <t>تعريف عنصر البيانات</t>
  </si>
  <si>
    <t>قاعدة بيانات تتضمن أسماء المشاريع المستحقة للزكاة وعدد المستفيدين وقيمة نفقات الزكاة المتكبدة عليها خلال فترة القياس.</t>
  </si>
  <si>
    <t>عدد الاسر المستحقة للزكاة</t>
  </si>
  <si>
    <t xml:space="preserve">المبالغ المصروفة </t>
  </si>
  <si>
    <t>الهيئة العامة للشؤون الإسلامية والأوقاف والزكاة</t>
  </si>
  <si>
    <t>AWQAF.GOV.AE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</si>
</sst>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Sakkal Majalla"/>
    </font>
    <font>
      <b/>
      <sz val="16"/>
      <color theme="1"/>
      <name val="Sakkal Majalla"/>
    </font>
    <font>
      <sz val="14"/>
      <color theme="1"/>
      <name val="Sakkal Majalla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Sakkal Majalla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Sakkal Majalla"/>
    </font>
    <font>
      <b/>
      <sz val="11"/>
      <color rgb="FFC00000"/>
      <name val="Sakkal Majalla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Sakkal Majalla"/>
    </font>
    <font>
      <sz val="7"/>
      <color rgb="FF000000"/>
      <name val="Dubai-Light"/>
    </font>
    <font>
      <b/>
      <sz val="7"/>
      <color rgb="FF000000"/>
      <name val="Dubai-Light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vertical="center" wrapText="1" readingOrder="2"/>
    </xf>
    <xf numFmtId="0" fontId="2" fillId="0" borderId="0" xfId="0" applyFont="1" applyProtection="1">
      <protection locked="0"/>
    </xf>
    <xf numFmtId="0" fontId="1" fillId="4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Protection="1">
      <protection locked="0"/>
    </xf>
    <xf numFmtId="165" fontId="1" fillId="3" borderId="1" xfId="0" applyNumberFormat="1" applyFont="1" applyFill="1" applyBorder="1" applyAlignment="1">
      <alignment horizontal="center" vertical="center" wrapText="1" readingOrder="2"/>
    </xf>
    <xf numFmtId="0" fontId="1" fillId="0" borderId="0" xfId="0" applyFont="1" applyFill="1" applyBorder="1" applyAlignment="1" applyProtection="1">
      <alignment vertical="center" readingOrder="2"/>
      <protection locked="0"/>
    </xf>
    <xf numFmtId="0" fontId="1" fillId="3" borderId="1" xfId="1" applyFont="1" applyFill="1" applyBorder="1" applyAlignment="1" applyProtection="1">
      <alignment horizontal="center" vertical="center" wrapText="1"/>
      <protection locked="0"/>
    </xf>
    <xf numFmtId="165" fontId="10" fillId="0" borderId="1" xfId="6" applyNumberFormat="1" applyFont="1" applyFill="1" applyBorder="1" applyAlignment="1" applyProtection="1">
      <alignment vertical="center"/>
      <protection locked="0"/>
    </xf>
    <xf numFmtId="0" fontId="1" fillId="3" borderId="6" xfId="1" applyFont="1" applyFill="1" applyBorder="1" applyAlignment="1" applyProtection="1">
      <alignment horizontal="center" vertical="center" wrapText="1"/>
      <protection locked="0"/>
    </xf>
    <xf numFmtId="0" fontId="12" fillId="5" borderId="7" xfId="0" applyFont="1" applyFill="1" applyBorder="1" applyAlignment="1">
      <alignment horizontal="center" wrapText="1"/>
    </xf>
    <xf numFmtId="4" fontId="13" fillId="0" borderId="7" xfId="0" applyNumberFormat="1" applyFont="1" applyBorder="1" applyAlignment="1">
      <alignment horizontal="right" wrapText="1"/>
    </xf>
    <xf numFmtId="0" fontId="13" fillId="0" borderId="7" xfId="0" applyFont="1" applyBorder="1" applyAlignment="1">
      <alignment horizontal="right" wrapText="1"/>
    </xf>
    <xf numFmtId="4" fontId="0" fillId="0" borderId="0" xfId="0" applyNumberFormat="1"/>
    <xf numFmtId="43" fontId="10" fillId="0" borderId="1" xfId="6" applyNumberFormat="1" applyFont="1" applyFill="1" applyBorder="1" applyAlignment="1" applyProtection="1">
      <alignment horizontal="center" vertical="center"/>
      <protection locked="0"/>
    </xf>
    <xf numFmtId="4" fontId="13" fillId="3" borderId="7" xfId="0" applyNumberFormat="1" applyFont="1" applyFill="1" applyBorder="1" applyAlignment="1">
      <alignment horizontal="right" wrapText="1"/>
    </xf>
    <xf numFmtId="0" fontId="13" fillId="3" borderId="7" xfId="0" applyFont="1" applyFill="1" applyBorder="1" applyAlignment="1">
      <alignment horizontal="right" wrapText="1"/>
    </xf>
    <xf numFmtId="4" fontId="0" fillId="3" borderId="0" xfId="0" applyNumberFormat="1" applyFill="1"/>
    <xf numFmtId="0" fontId="0" fillId="3" borderId="0" xfId="0" applyFill="1"/>
    <xf numFmtId="0" fontId="11" fillId="3" borderId="0" xfId="0" applyFont="1" applyFill="1"/>
    <xf numFmtId="4" fontId="11" fillId="3" borderId="0" xfId="0" applyNumberFormat="1" applyFont="1" applyFill="1"/>
    <xf numFmtId="165" fontId="11" fillId="3" borderId="0" xfId="0" applyNumberFormat="1" applyFont="1" applyFill="1"/>
    <xf numFmtId="164" fontId="11" fillId="3" borderId="0" xfId="0" applyNumberFormat="1" applyFont="1" applyFill="1"/>
    <xf numFmtId="164" fontId="2" fillId="0" borderId="0" xfId="0" applyNumberFormat="1" applyFont="1" applyProtection="1"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 wrapText="1" readingOrder="2"/>
    </xf>
    <xf numFmtId="0" fontId="0" fillId="0" borderId="0" xfId="0" applyAlignment="1">
      <alignment horizontal="right" vertical="center" readingOrder="2"/>
    </xf>
    <xf numFmtId="0" fontId="0" fillId="0" borderId="0" xfId="0" applyAlignment="1">
      <alignment horizontal="right" readingOrder="2"/>
    </xf>
    <xf numFmtId="14" fontId="0" fillId="0" borderId="0" xfId="0" applyNumberFormat="1" applyAlignment="1">
      <alignment horizontal="right" vertical="center" readingOrder="2"/>
    </xf>
    <xf numFmtId="0" fontId="1" fillId="0" borderId="1" xfId="0" applyFont="1" applyFill="1" applyBorder="1" applyProtection="1">
      <protection locked="0"/>
    </xf>
    <xf numFmtId="4" fontId="15" fillId="0" borderId="1" xfId="0" applyNumberFormat="1" applyFont="1" applyBorder="1"/>
    <xf numFmtId="164" fontId="1" fillId="0" borderId="1" xfId="0" applyNumberFormat="1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5" fillId="0" borderId="1" xfId="0" applyFont="1" applyBorder="1"/>
    <xf numFmtId="166" fontId="1" fillId="0" borderId="1" xfId="0" applyNumberFormat="1" applyFont="1" applyBorder="1" applyProtection="1">
      <protection locked="0"/>
    </xf>
    <xf numFmtId="165" fontId="1" fillId="0" borderId="1" xfId="6" applyNumberFormat="1" applyFont="1" applyBorder="1" applyProtection="1">
      <protection locked="0"/>
    </xf>
    <xf numFmtId="0" fontId="16" fillId="0" borderId="1" xfId="0" applyFont="1" applyBorder="1"/>
    <xf numFmtId="4" fontId="16" fillId="0" borderId="1" xfId="0" applyNumberFormat="1" applyFont="1" applyBorder="1"/>
    <xf numFmtId="4" fontId="1" fillId="0" borderId="1" xfId="0" applyNumberFormat="1" applyFont="1" applyBorder="1" applyProtection="1">
      <protection locked="0"/>
    </xf>
    <xf numFmtId="0" fontId="1" fillId="0" borderId="0" xfId="0" applyFont="1" applyFill="1" applyAlignment="1" applyProtection="1">
      <alignment horizontal="right" vertical="center" readingOrder="2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4" borderId="1" xfId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" fontId="15" fillId="0" borderId="0" xfId="0" applyNumberFormat="1" applyFont="1"/>
    <xf numFmtId="4" fontId="1" fillId="0" borderId="0" xfId="0" applyNumberFormat="1" applyFont="1" applyProtection="1">
      <protection locked="0"/>
    </xf>
    <xf numFmtId="0" fontId="1" fillId="0" borderId="1" xfId="1" applyFont="1" applyFill="1" applyBorder="1" applyAlignment="1" applyProtection="1">
      <alignment vertical="center" wrapText="1"/>
      <protection locked="0"/>
    </xf>
    <xf numFmtId="0" fontId="9" fillId="0" borderId="1" xfId="1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9" fillId="3" borderId="1" xfId="6" applyNumberFormat="1" applyFont="1" applyFill="1" applyBorder="1" applyAlignment="1">
      <alignment horizontal="center" vertical="center" wrapText="1" readingOrder="2"/>
    </xf>
    <xf numFmtId="165" fontId="6" fillId="2" borderId="1" xfId="0" applyNumberFormat="1" applyFont="1" applyFill="1" applyBorder="1" applyAlignment="1">
      <alignment horizontal="center" vertical="center" wrapText="1" readingOrder="2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 readingOrder="2"/>
      <protection locked="0"/>
    </xf>
    <xf numFmtId="0" fontId="6" fillId="2" borderId="1" xfId="0" applyFont="1" applyFill="1" applyBorder="1" applyAlignment="1">
      <alignment horizontal="center" vertical="center" wrapText="1" readingOrder="2"/>
    </xf>
    <xf numFmtId="0" fontId="9" fillId="6" borderId="1" xfId="1" applyFont="1" applyFill="1" applyBorder="1" applyAlignment="1" applyProtection="1">
      <alignment horizontal="center" vertical="center" wrapText="1"/>
      <protection locked="0"/>
    </xf>
    <xf numFmtId="0" fontId="1" fillId="4" borderId="4" xfId="1" applyFont="1" applyFill="1" applyBorder="1" applyAlignment="1" applyProtection="1">
      <alignment horizontal="right" vertical="center" wrapText="1"/>
      <protection locked="0"/>
    </xf>
    <xf numFmtId="0" fontId="1" fillId="4" borderId="5" xfId="1" applyFont="1" applyFill="1" applyBorder="1" applyAlignment="1" applyProtection="1">
      <alignment horizontal="right" vertical="center" wrapText="1"/>
      <protection locked="0"/>
    </xf>
    <xf numFmtId="0" fontId="1" fillId="4" borderId="1" xfId="1" applyFont="1" applyFill="1" applyBorder="1" applyAlignment="1" applyProtection="1">
      <alignment horizontal="right" vertical="center" wrapText="1"/>
      <protection locked="0"/>
    </xf>
    <xf numFmtId="0" fontId="1" fillId="2" borderId="4" xfId="1" applyFont="1" applyFill="1" applyBorder="1" applyAlignment="1" applyProtection="1">
      <alignment horizontal="center" vertical="center" wrapText="1"/>
      <protection locked="0"/>
    </xf>
    <xf numFmtId="0" fontId="1" fillId="2" borderId="5" xfId="1" applyFont="1" applyFill="1" applyBorder="1" applyAlignment="1" applyProtection="1">
      <alignment horizontal="center" vertical="center" wrapText="1"/>
      <protection locked="0"/>
    </xf>
    <xf numFmtId="0" fontId="1" fillId="3" borderId="4" xfId="1" applyFont="1" applyFill="1" applyBorder="1" applyAlignment="1" applyProtection="1">
      <alignment horizontal="right" vertical="center" wrapText="1"/>
      <protection locked="0"/>
    </xf>
    <xf numFmtId="0" fontId="1" fillId="3" borderId="5" xfId="1" applyFont="1" applyFill="1" applyBorder="1" applyAlignment="1" applyProtection="1">
      <alignment horizontal="right" vertical="center" wrapText="1"/>
      <protection locked="0"/>
    </xf>
    <xf numFmtId="0" fontId="1" fillId="3" borderId="3" xfId="1" applyFont="1" applyFill="1" applyBorder="1" applyAlignment="1" applyProtection="1">
      <alignment horizontal="right" vertical="center" wrapText="1"/>
      <protection locked="0"/>
    </xf>
    <xf numFmtId="0" fontId="1" fillId="3" borderId="2" xfId="1" applyFont="1" applyFill="1" applyBorder="1" applyAlignment="1" applyProtection="1">
      <alignment horizontal="right" vertical="center" wrapText="1"/>
      <protection locked="0"/>
    </xf>
  </cellXfs>
  <cellStyles count="7">
    <cellStyle name="Comma" xfId="6" builtinId="3"/>
    <cellStyle name="Comma 2" xfId="3" xr:uid="{00000000-0005-0000-0000-000001000000}"/>
    <cellStyle name="Normal" xfId="0" builtinId="0"/>
    <cellStyle name="Normal 2" xfId="1" xr:uid="{00000000-0005-0000-0000-000003000000}"/>
    <cellStyle name="Normal 2 2" xfId="4" xr:uid="{00000000-0005-0000-0000-000004000000}"/>
    <cellStyle name="Normal 3" xfId="2" xr:uid="{00000000-0005-0000-0000-000005000000}"/>
    <cellStyle name="Percent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9524</xdr:colOff>
      <xdr:row>0</xdr:row>
      <xdr:rowOff>6604</xdr:rowOff>
    </xdr:to>
    <xdr:pic>
      <xdr:nvPicPr>
        <xdr:cNvPr id="2" name="Picture 6" descr="logoT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9050401" y="0"/>
          <a:ext cx="758824" cy="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0"/>
  <sheetViews>
    <sheetView showGridLines="0" rightToLeft="1" view="pageLayout" topLeftCell="J4" zoomScaleNormal="100" workbookViewId="0">
      <selection activeCell="W32" sqref="W32"/>
    </sheetView>
  </sheetViews>
  <sheetFormatPr defaultColWidth="9.140625" defaultRowHeight="18" customHeight="1" x14ac:dyDescent="0.45"/>
  <cols>
    <col min="1" max="1" width="5.42578125" style="1" customWidth="1"/>
    <col min="2" max="2" width="35" style="3" customWidth="1"/>
    <col min="3" max="3" width="8" style="44" customWidth="1"/>
    <col min="4" max="4" width="9.140625" style="44" bestFit="1" customWidth="1"/>
    <col min="5" max="5" width="9.42578125" style="3" bestFit="1" customWidth="1"/>
    <col min="6" max="6" width="11.28515625" bestFit="1" customWidth="1"/>
    <col min="8" max="8" width="10.42578125" bestFit="1" customWidth="1"/>
    <col min="12" max="12" width="11.28515625" bestFit="1" customWidth="1"/>
    <col min="14" max="14" width="11.28515625" bestFit="1" customWidth="1"/>
    <col min="15" max="15" width="9.140625" style="1"/>
    <col min="16" max="16" width="11.28515625" style="1" bestFit="1" customWidth="1"/>
    <col min="17" max="17" width="9.140625" style="1"/>
    <col min="18" max="18" width="11.28515625" style="1" bestFit="1" customWidth="1"/>
    <col min="19" max="19" width="9.140625" style="1"/>
    <col min="20" max="20" width="11.28515625" style="1" bestFit="1" customWidth="1"/>
    <col min="21" max="21" width="9.140625" style="1"/>
    <col min="22" max="22" width="10.42578125" style="1" bestFit="1" customWidth="1"/>
    <col min="23" max="23" width="9.140625" style="1"/>
    <col min="24" max="24" width="11.28515625" style="1" bestFit="1" customWidth="1"/>
    <col min="25" max="25" width="9.140625" style="1"/>
    <col min="26" max="26" width="11.28515625" style="1" bestFit="1" customWidth="1"/>
    <col min="27" max="16384" width="9.140625" style="1"/>
  </cols>
  <sheetData>
    <row r="1" spans="1:27" s="4" customFormat="1" ht="18" customHeight="1" x14ac:dyDescent="0.25">
      <c r="A1" s="56" t="s">
        <v>0</v>
      </c>
      <c r="B1" s="56" t="s">
        <v>1</v>
      </c>
      <c r="C1" s="53" t="s">
        <v>19</v>
      </c>
      <c r="D1" s="53"/>
      <c r="E1" s="53"/>
      <c r="F1" s="53"/>
      <c r="G1" s="53"/>
      <c r="H1" s="53"/>
      <c r="I1" s="53" t="s">
        <v>19</v>
      </c>
      <c r="J1" s="53"/>
      <c r="K1" s="53"/>
      <c r="L1" s="53"/>
      <c r="M1" s="53"/>
      <c r="N1" s="53"/>
      <c r="O1" s="53"/>
      <c r="P1" s="53"/>
      <c r="Q1" s="53"/>
      <c r="R1" s="53"/>
      <c r="S1" s="53" t="s">
        <v>19</v>
      </c>
      <c r="T1" s="53"/>
      <c r="U1" s="53"/>
      <c r="V1" s="53"/>
      <c r="W1" s="53"/>
      <c r="X1" s="53"/>
      <c r="Y1" s="53"/>
      <c r="Z1" s="53"/>
    </row>
    <row r="2" spans="1:27" s="5" customFormat="1" ht="18" customHeight="1" x14ac:dyDescent="0.5">
      <c r="A2" s="56"/>
      <c r="B2" s="56"/>
      <c r="C2" s="52" t="s">
        <v>86</v>
      </c>
      <c r="D2" s="52"/>
      <c r="E2" s="52" t="s">
        <v>87</v>
      </c>
      <c r="F2" s="52"/>
      <c r="G2" s="52" t="s">
        <v>88</v>
      </c>
      <c r="H2" s="52"/>
      <c r="I2" s="52" t="s">
        <v>89</v>
      </c>
      <c r="J2" s="52"/>
      <c r="K2" s="52" t="s">
        <v>90</v>
      </c>
      <c r="L2" s="52"/>
      <c r="M2" s="52" t="s">
        <v>91</v>
      </c>
      <c r="N2" s="52"/>
      <c r="O2" s="52" t="s">
        <v>92</v>
      </c>
      <c r="P2" s="52"/>
      <c r="Q2" s="52" t="s">
        <v>93</v>
      </c>
      <c r="R2" s="52"/>
      <c r="S2" s="52" t="s">
        <v>94</v>
      </c>
      <c r="T2" s="52"/>
      <c r="U2" s="52" t="s">
        <v>95</v>
      </c>
      <c r="V2" s="52"/>
      <c r="W2" s="52" t="s">
        <v>96</v>
      </c>
      <c r="X2" s="52"/>
      <c r="Y2" s="52" t="s">
        <v>97</v>
      </c>
      <c r="Z2" s="52"/>
    </row>
    <row r="3" spans="1:27" s="5" customFormat="1" ht="36" x14ac:dyDescent="0.5">
      <c r="A3" s="56"/>
      <c r="B3" s="56"/>
      <c r="C3" s="9" t="s">
        <v>20</v>
      </c>
      <c r="D3" s="9" t="s">
        <v>21</v>
      </c>
      <c r="E3" s="9" t="s">
        <v>20</v>
      </c>
      <c r="F3" s="9" t="s">
        <v>21</v>
      </c>
      <c r="G3" s="9" t="s">
        <v>20</v>
      </c>
      <c r="H3" s="9" t="s">
        <v>21</v>
      </c>
      <c r="I3" s="9" t="s">
        <v>20</v>
      </c>
      <c r="J3" s="9" t="s">
        <v>21</v>
      </c>
      <c r="K3" s="9" t="s">
        <v>20</v>
      </c>
      <c r="L3" s="9" t="s">
        <v>21</v>
      </c>
      <c r="M3" s="9" t="s">
        <v>20</v>
      </c>
      <c r="N3" s="9" t="s">
        <v>21</v>
      </c>
      <c r="O3" s="9" t="s">
        <v>20</v>
      </c>
      <c r="P3" s="9" t="s">
        <v>21</v>
      </c>
      <c r="Q3" s="9" t="s">
        <v>20</v>
      </c>
      <c r="R3" s="9" t="s">
        <v>21</v>
      </c>
      <c r="S3" s="9" t="s">
        <v>20</v>
      </c>
      <c r="T3" s="9" t="s">
        <v>21</v>
      </c>
      <c r="U3" s="9" t="s">
        <v>20</v>
      </c>
      <c r="V3" s="9" t="s">
        <v>21</v>
      </c>
      <c r="W3" s="9" t="s">
        <v>20</v>
      </c>
      <c r="X3" s="9" t="s">
        <v>21</v>
      </c>
      <c r="Y3" s="9" t="s">
        <v>20</v>
      </c>
      <c r="Z3" s="9" t="s">
        <v>21</v>
      </c>
    </row>
    <row r="4" spans="1:27" ht="18" customHeight="1" x14ac:dyDescent="0.45">
      <c r="A4" s="7">
        <v>1</v>
      </c>
      <c r="B4" s="49" t="s">
        <v>2</v>
      </c>
      <c r="C4" s="49">
        <v>86</v>
      </c>
      <c r="D4" s="49">
        <v>1014025</v>
      </c>
      <c r="E4" s="49">
        <v>142</v>
      </c>
      <c r="F4" s="49">
        <v>2396500</v>
      </c>
      <c r="G4" s="49">
        <v>169</v>
      </c>
      <c r="H4" s="49">
        <v>1512480</v>
      </c>
      <c r="I4" s="49">
        <v>224</v>
      </c>
      <c r="J4" s="49">
        <v>1500800</v>
      </c>
      <c r="K4" s="49">
        <v>234</v>
      </c>
      <c r="L4" s="49">
        <v>3790627</v>
      </c>
      <c r="M4" s="49">
        <v>148</v>
      </c>
      <c r="N4" s="49">
        <v>2091800</v>
      </c>
      <c r="O4" s="49">
        <v>172</v>
      </c>
      <c r="P4" s="49">
        <v>2905100</v>
      </c>
      <c r="Q4" s="49">
        <v>98</v>
      </c>
      <c r="R4" s="49">
        <v>1445000</v>
      </c>
      <c r="S4" s="49">
        <v>111</v>
      </c>
      <c r="T4" s="49">
        <v>1774800</v>
      </c>
      <c r="U4" s="49">
        <v>114</v>
      </c>
      <c r="V4" s="49">
        <v>5105865</v>
      </c>
      <c r="W4" s="49">
        <v>134</v>
      </c>
      <c r="X4" s="49">
        <v>3583930</v>
      </c>
      <c r="Y4" s="49">
        <v>57</v>
      </c>
      <c r="Z4" s="49">
        <v>1350000</v>
      </c>
    </row>
    <row r="5" spans="1:27" ht="18" customHeight="1" x14ac:dyDescent="0.45">
      <c r="A5" s="7"/>
      <c r="B5" s="49" t="s">
        <v>3</v>
      </c>
      <c r="C5" s="49">
        <v>9</v>
      </c>
      <c r="D5" s="49">
        <v>63000</v>
      </c>
      <c r="E5" s="49">
        <v>0</v>
      </c>
      <c r="F5" s="49">
        <v>0</v>
      </c>
      <c r="G5" s="49">
        <v>260</v>
      </c>
      <c r="H5" s="49">
        <v>1458412</v>
      </c>
      <c r="I5" s="49">
        <v>91</v>
      </c>
      <c r="J5" s="49">
        <v>512361</v>
      </c>
      <c r="K5" s="49">
        <v>84</v>
      </c>
      <c r="L5" s="49">
        <v>473015</v>
      </c>
      <c r="M5" s="49">
        <v>128</v>
      </c>
      <c r="N5" s="49">
        <v>718270</v>
      </c>
      <c r="O5" s="49">
        <v>197</v>
      </c>
      <c r="P5" s="49">
        <v>1119408</v>
      </c>
      <c r="Q5" s="49">
        <v>110</v>
      </c>
      <c r="R5" s="49">
        <v>627036.25</v>
      </c>
      <c r="S5" s="49">
        <v>12</v>
      </c>
      <c r="T5" s="49">
        <v>120400</v>
      </c>
      <c r="U5" s="49">
        <v>35</v>
      </c>
      <c r="V5" s="49">
        <v>235846</v>
      </c>
      <c r="W5" s="49">
        <v>85</v>
      </c>
      <c r="X5" s="49">
        <v>501219</v>
      </c>
      <c r="Y5" s="49">
        <v>226</v>
      </c>
      <c r="Z5" s="49">
        <v>1310899</v>
      </c>
      <c r="AA5" s="47"/>
    </row>
    <row r="6" spans="1:27" ht="18" customHeight="1" x14ac:dyDescent="0.45">
      <c r="A6" s="7">
        <v>3</v>
      </c>
      <c r="B6" s="49" t="s">
        <v>4</v>
      </c>
      <c r="C6" s="49">
        <v>3</v>
      </c>
      <c r="D6" s="49">
        <v>55753</v>
      </c>
      <c r="E6" s="49">
        <v>1</v>
      </c>
      <c r="F6" s="49">
        <v>5925</v>
      </c>
      <c r="G6" s="49">
        <v>1</v>
      </c>
      <c r="H6" s="49">
        <v>15251</v>
      </c>
      <c r="I6" s="49">
        <v>0</v>
      </c>
      <c r="J6" s="49">
        <v>0</v>
      </c>
      <c r="K6" s="49">
        <v>3</v>
      </c>
      <c r="L6" s="49">
        <v>57600</v>
      </c>
      <c r="M6" s="49">
        <v>3</v>
      </c>
      <c r="N6" s="49">
        <v>61498</v>
      </c>
      <c r="O6" s="49">
        <v>0</v>
      </c>
      <c r="P6" s="49">
        <v>0</v>
      </c>
      <c r="Q6" s="49">
        <v>17</v>
      </c>
      <c r="R6" s="49">
        <v>2136909.7000000002</v>
      </c>
      <c r="S6" s="49">
        <v>4</v>
      </c>
      <c r="T6" s="49">
        <v>722626</v>
      </c>
      <c r="U6" s="49">
        <v>8</v>
      </c>
      <c r="V6" s="49">
        <v>351724</v>
      </c>
      <c r="W6" s="49">
        <v>2</v>
      </c>
      <c r="X6" s="49">
        <v>76695</v>
      </c>
      <c r="Y6" s="49">
        <v>37</v>
      </c>
      <c r="Z6" s="49">
        <v>756098</v>
      </c>
      <c r="AA6" s="48"/>
    </row>
    <row r="7" spans="1:27" ht="18" customHeight="1" x14ac:dyDescent="0.45">
      <c r="A7" s="7">
        <v>4</v>
      </c>
      <c r="B7" s="49" t="s">
        <v>5</v>
      </c>
      <c r="C7" s="49">
        <v>16</v>
      </c>
      <c r="D7" s="49">
        <v>720000</v>
      </c>
      <c r="E7" s="49">
        <v>161</v>
      </c>
      <c r="F7" s="49">
        <v>7422000</v>
      </c>
      <c r="G7" s="49">
        <v>53</v>
      </c>
      <c r="H7" s="49">
        <v>2253400</v>
      </c>
      <c r="I7" s="49">
        <v>27</v>
      </c>
      <c r="J7" s="49">
        <v>506000</v>
      </c>
      <c r="K7" s="49">
        <v>91</v>
      </c>
      <c r="L7" s="49">
        <v>5112000</v>
      </c>
      <c r="M7" s="49">
        <v>98</v>
      </c>
      <c r="N7" s="49">
        <v>5634000</v>
      </c>
      <c r="O7" s="49">
        <v>112</v>
      </c>
      <c r="P7" s="49">
        <v>5820000</v>
      </c>
      <c r="Q7" s="49">
        <v>89</v>
      </c>
      <c r="R7" s="49">
        <v>4656000</v>
      </c>
      <c r="S7" s="49">
        <v>46</v>
      </c>
      <c r="T7" s="49">
        <v>2459000</v>
      </c>
      <c r="U7" s="49">
        <v>86</v>
      </c>
      <c r="V7" s="49">
        <v>4320000</v>
      </c>
      <c r="W7" s="49">
        <v>30</v>
      </c>
      <c r="X7" s="49">
        <v>1230000</v>
      </c>
      <c r="Y7" s="49">
        <v>63</v>
      </c>
      <c r="Z7" s="49">
        <v>3402000</v>
      </c>
    </row>
    <row r="8" spans="1:27" ht="18" customHeight="1" x14ac:dyDescent="0.45">
      <c r="A8" s="7">
        <v>5</v>
      </c>
      <c r="B8" s="49" t="s">
        <v>6</v>
      </c>
      <c r="C8" s="49">
        <v>1</v>
      </c>
      <c r="D8" s="49">
        <v>72000</v>
      </c>
      <c r="E8" s="49">
        <v>8</v>
      </c>
      <c r="F8" s="49">
        <v>218000</v>
      </c>
      <c r="G8" s="49">
        <v>15</v>
      </c>
      <c r="H8" s="49">
        <v>511000</v>
      </c>
      <c r="I8" s="49">
        <v>31</v>
      </c>
      <c r="J8" s="49">
        <v>897000</v>
      </c>
      <c r="K8" s="49">
        <v>97</v>
      </c>
      <c r="L8" s="49">
        <v>2538500</v>
      </c>
      <c r="M8" s="49">
        <v>12</v>
      </c>
      <c r="N8" s="49">
        <v>306000</v>
      </c>
      <c r="O8" s="49">
        <v>7</v>
      </c>
      <c r="P8" s="49">
        <v>234500</v>
      </c>
      <c r="Q8" s="49">
        <v>57</v>
      </c>
      <c r="R8" s="49">
        <v>1497000</v>
      </c>
      <c r="S8" s="49">
        <v>36</v>
      </c>
      <c r="T8" s="49">
        <v>1013000</v>
      </c>
      <c r="U8" s="49">
        <v>35</v>
      </c>
      <c r="V8" s="49">
        <v>1132000</v>
      </c>
      <c r="W8" s="49">
        <v>12</v>
      </c>
      <c r="X8" s="49">
        <v>398500</v>
      </c>
      <c r="Y8" s="49">
        <v>56</v>
      </c>
      <c r="Z8" s="49">
        <v>985000</v>
      </c>
    </row>
    <row r="9" spans="1:27" ht="18" customHeight="1" x14ac:dyDescent="0.45">
      <c r="A9" s="7">
        <v>6</v>
      </c>
      <c r="B9" s="49" t="s">
        <v>57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  <c r="V9" s="49">
        <v>0</v>
      </c>
      <c r="W9" s="49">
        <v>0</v>
      </c>
      <c r="X9" s="49">
        <v>0</v>
      </c>
      <c r="Y9" s="49">
        <v>0</v>
      </c>
      <c r="Z9" s="49">
        <v>0</v>
      </c>
    </row>
    <row r="10" spans="1:27" ht="18" customHeight="1" x14ac:dyDescent="0.45">
      <c r="A10" s="7">
        <v>7</v>
      </c>
      <c r="B10" s="49" t="s">
        <v>7</v>
      </c>
      <c r="C10" s="49">
        <v>8</v>
      </c>
      <c r="D10" s="49">
        <v>154000</v>
      </c>
      <c r="E10" s="49">
        <v>25</v>
      </c>
      <c r="F10" s="49">
        <v>650500</v>
      </c>
      <c r="G10" s="49">
        <v>113</v>
      </c>
      <c r="H10" s="49">
        <v>3044000</v>
      </c>
      <c r="I10" s="49">
        <v>62</v>
      </c>
      <c r="J10" s="49">
        <v>1335000</v>
      </c>
      <c r="K10" s="49">
        <v>84</v>
      </c>
      <c r="L10" s="49">
        <v>2017000</v>
      </c>
      <c r="M10" s="49">
        <v>46</v>
      </c>
      <c r="N10" s="49">
        <v>1468000</v>
      </c>
      <c r="O10" s="49">
        <v>29</v>
      </c>
      <c r="P10" s="49">
        <v>865000</v>
      </c>
      <c r="Q10" s="49">
        <v>86</v>
      </c>
      <c r="R10" s="49">
        <v>2262000</v>
      </c>
      <c r="S10" s="49">
        <v>66</v>
      </c>
      <c r="T10" s="49">
        <v>1565500</v>
      </c>
      <c r="U10" s="49">
        <v>47</v>
      </c>
      <c r="V10" s="49">
        <v>1572000</v>
      </c>
      <c r="W10" s="49">
        <v>51</v>
      </c>
      <c r="X10" s="49">
        <v>1494500</v>
      </c>
      <c r="Y10" s="49">
        <v>37</v>
      </c>
      <c r="Z10" s="49">
        <v>1008000</v>
      </c>
    </row>
    <row r="11" spans="1:27" ht="18" customHeight="1" x14ac:dyDescent="0.45">
      <c r="A11" s="7">
        <v>8</v>
      </c>
      <c r="B11" s="49" t="s">
        <v>8</v>
      </c>
      <c r="C11" s="49">
        <v>5</v>
      </c>
      <c r="D11" s="49">
        <v>210000</v>
      </c>
      <c r="E11" s="49">
        <v>92</v>
      </c>
      <c r="F11" s="49">
        <v>3531500</v>
      </c>
      <c r="G11" s="49">
        <v>45</v>
      </c>
      <c r="H11" s="49">
        <v>1740000</v>
      </c>
      <c r="I11" s="49">
        <v>35</v>
      </c>
      <c r="J11" s="49">
        <v>954500</v>
      </c>
      <c r="K11" s="49">
        <v>118</v>
      </c>
      <c r="L11" s="49">
        <v>3373500</v>
      </c>
      <c r="M11" s="49">
        <v>60</v>
      </c>
      <c r="N11" s="49">
        <v>2170000</v>
      </c>
      <c r="O11" s="49">
        <v>82</v>
      </c>
      <c r="P11" s="49">
        <v>3423500</v>
      </c>
      <c r="Q11" s="49">
        <v>63</v>
      </c>
      <c r="R11" s="49">
        <v>2460000</v>
      </c>
      <c r="S11" s="49">
        <v>88</v>
      </c>
      <c r="T11" s="49">
        <v>3036000</v>
      </c>
      <c r="U11" s="49">
        <v>94</v>
      </c>
      <c r="V11" s="49">
        <v>3204000</v>
      </c>
      <c r="W11" s="49">
        <v>67</v>
      </c>
      <c r="X11" s="49">
        <v>2370000</v>
      </c>
      <c r="Y11" s="49">
        <v>69</v>
      </c>
      <c r="Z11" s="49">
        <v>939000</v>
      </c>
    </row>
    <row r="12" spans="1:27" s="8" customFormat="1" ht="18" customHeight="1" x14ac:dyDescent="0.45">
      <c r="A12" s="7">
        <v>9</v>
      </c>
      <c r="B12" s="49" t="s">
        <v>9</v>
      </c>
      <c r="C12" s="49">
        <v>1</v>
      </c>
      <c r="D12" s="49">
        <v>24000</v>
      </c>
      <c r="E12" s="49">
        <v>1</v>
      </c>
      <c r="F12" s="49">
        <v>18000</v>
      </c>
      <c r="G12" s="49">
        <v>12</v>
      </c>
      <c r="H12" s="49">
        <v>342000</v>
      </c>
      <c r="I12" s="49">
        <v>17</v>
      </c>
      <c r="J12" s="49">
        <v>420000</v>
      </c>
      <c r="K12" s="49">
        <v>38</v>
      </c>
      <c r="L12" s="49">
        <v>1002000</v>
      </c>
      <c r="M12" s="49">
        <v>30</v>
      </c>
      <c r="N12" s="49">
        <v>727500</v>
      </c>
      <c r="O12" s="49">
        <v>33</v>
      </c>
      <c r="P12" s="49">
        <v>804000</v>
      </c>
      <c r="Q12" s="49">
        <v>22</v>
      </c>
      <c r="R12" s="49">
        <v>594000</v>
      </c>
      <c r="S12" s="49">
        <v>32</v>
      </c>
      <c r="T12" s="49">
        <v>828000</v>
      </c>
      <c r="U12" s="49">
        <v>17</v>
      </c>
      <c r="V12" s="49">
        <v>480000</v>
      </c>
      <c r="W12" s="49">
        <v>18</v>
      </c>
      <c r="X12" s="49">
        <v>504000</v>
      </c>
      <c r="Y12" s="49">
        <v>38</v>
      </c>
      <c r="Z12" s="49">
        <v>475500</v>
      </c>
    </row>
    <row r="13" spans="1:27" s="8" customFormat="1" ht="18" customHeight="1" x14ac:dyDescent="0.45">
      <c r="A13" s="7">
        <v>10</v>
      </c>
      <c r="B13" s="49" t="s">
        <v>10</v>
      </c>
      <c r="C13" s="49">
        <v>2</v>
      </c>
      <c r="D13" s="49">
        <v>48000</v>
      </c>
      <c r="E13" s="49">
        <v>6</v>
      </c>
      <c r="F13" s="49">
        <v>104500</v>
      </c>
      <c r="G13" s="49">
        <v>28</v>
      </c>
      <c r="H13" s="49">
        <v>768000</v>
      </c>
      <c r="I13" s="49">
        <v>41</v>
      </c>
      <c r="J13" s="49">
        <v>728000</v>
      </c>
      <c r="K13" s="49">
        <v>51</v>
      </c>
      <c r="L13" s="49">
        <v>1214000</v>
      </c>
      <c r="M13" s="49">
        <v>64</v>
      </c>
      <c r="N13" s="49">
        <v>972500</v>
      </c>
      <c r="O13" s="49">
        <v>52</v>
      </c>
      <c r="P13" s="49">
        <v>854000</v>
      </c>
      <c r="Q13" s="49">
        <v>46</v>
      </c>
      <c r="R13" s="49">
        <v>818000</v>
      </c>
      <c r="S13" s="49">
        <v>115</v>
      </c>
      <c r="T13" s="49">
        <v>2016000</v>
      </c>
      <c r="U13" s="49">
        <v>51</v>
      </c>
      <c r="V13" s="49">
        <v>918000</v>
      </c>
      <c r="W13" s="49">
        <v>38</v>
      </c>
      <c r="X13" s="49">
        <v>906000</v>
      </c>
      <c r="Y13" s="49">
        <v>43</v>
      </c>
      <c r="Z13" s="49">
        <v>424000</v>
      </c>
    </row>
    <row r="14" spans="1:27" s="8" customFormat="1" ht="18" customHeight="1" x14ac:dyDescent="0.45">
      <c r="A14" s="7">
        <v>11</v>
      </c>
      <c r="B14" s="49" t="s">
        <v>11</v>
      </c>
      <c r="C14" s="49">
        <v>20</v>
      </c>
      <c r="D14" s="49">
        <v>158334</v>
      </c>
      <c r="E14" s="49">
        <v>21</v>
      </c>
      <c r="F14" s="49">
        <v>286236</v>
      </c>
      <c r="G14" s="49">
        <v>19</v>
      </c>
      <c r="H14" s="49">
        <v>358639</v>
      </c>
      <c r="I14" s="49">
        <v>10</v>
      </c>
      <c r="J14" s="49">
        <v>400936</v>
      </c>
      <c r="K14" s="49">
        <v>32</v>
      </c>
      <c r="L14" s="49">
        <v>656955</v>
      </c>
      <c r="M14" s="49">
        <v>18</v>
      </c>
      <c r="N14" s="49">
        <v>197416</v>
      </c>
      <c r="O14" s="49">
        <v>5</v>
      </c>
      <c r="P14" s="49">
        <v>38759</v>
      </c>
      <c r="Q14" s="49">
        <v>18</v>
      </c>
      <c r="R14" s="49">
        <v>362865</v>
      </c>
      <c r="S14" s="49">
        <v>33</v>
      </c>
      <c r="T14" s="49">
        <v>672017</v>
      </c>
      <c r="U14" s="49">
        <v>40</v>
      </c>
      <c r="V14" s="49">
        <v>786297</v>
      </c>
      <c r="W14" s="49"/>
      <c r="X14" s="49">
        <v>542613</v>
      </c>
      <c r="Y14" s="49">
        <v>21</v>
      </c>
      <c r="Z14" s="49">
        <v>426671</v>
      </c>
    </row>
    <row r="15" spans="1:27" s="8" customFormat="1" ht="18" customHeight="1" x14ac:dyDescent="0.45">
      <c r="A15" s="7">
        <v>12</v>
      </c>
      <c r="B15" s="49" t="s">
        <v>12</v>
      </c>
      <c r="C15" s="49">
        <v>0</v>
      </c>
      <c r="D15" s="49">
        <v>0</v>
      </c>
      <c r="E15" s="49">
        <v>12</v>
      </c>
      <c r="F15" s="49">
        <v>528000</v>
      </c>
      <c r="G15" s="49">
        <v>9</v>
      </c>
      <c r="H15" s="49">
        <v>384000</v>
      </c>
      <c r="I15" s="49">
        <v>9</v>
      </c>
      <c r="J15" s="49">
        <v>386000</v>
      </c>
      <c r="K15" s="49">
        <v>12</v>
      </c>
      <c r="L15" s="49">
        <v>413500</v>
      </c>
      <c r="M15" s="49">
        <v>7</v>
      </c>
      <c r="N15" s="49">
        <v>390000</v>
      </c>
      <c r="O15" s="49">
        <v>4</v>
      </c>
      <c r="P15" s="49">
        <v>138000</v>
      </c>
      <c r="Q15" s="49">
        <v>11</v>
      </c>
      <c r="R15" s="49">
        <v>438000</v>
      </c>
      <c r="S15" s="49">
        <v>3</v>
      </c>
      <c r="T15" s="49">
        <v>120000</v>
      </c>
      <c r="U15" s="49">
        <v>29</v>
      </c>
      <c r="V15" s="49">
        <v>1266000</v>
      </c>
      <c r="W15" s="49">
        <v>8</v>
      </c>
      <c r="X15" s="49">
        <v>132000</v>
      </c>
      <c r="Y15" s="49">
        <v>6</v>
      </c>
      <c r="Z15" s="49">
        <v>228000</v>
      </c>
    </row>
    <row r="16" spans="1:27" s="8" customFormat="1" ht="18" customHeight="1" x14ac:dyDescent="0.45">
      <c r="A16" s="7">
        <v>13</v>
      </c>
      <c r="B16" s="49" t="s">
        <v>13</v>
      </c>
      <c r="C16" s="49">
        <v>92</v>
      </c>
      <c r="D16" s="49">
        <v>2705500</v>
      </c>
      <c r="E16" s="49">
        <v>53</v>
      </c>
      <c r="F16" s="49">
        <v>993800</v>
      </c>
      <c r="G16" s="49">
        <v>62</v>
      </c>
      <c r="H16" s="49">
        <v>983296</v>
      </c>
      <c r="I16" s="49">
        <v>63</v>
      </c>
      <c r="J16" s="49">
        <v>1696800</v>
      </c>
      <c r="K16" s="49">
        <v>50</v>
      </c>
      <c r="L16" s="49">
        <v>1059300</v>
      </c>
      <c r="M16" s="49">
        <v>66</v>
      </c>
      <c r="N16" s="49">
        <v>1697000</v>
      </c>
      <c r="O16" s="49">
        <v>49</v>
      </c>
      <c r="P16" s="49">
        <v>1697000</v>
      </c>
      <c r="Q16" s="49">
        <v>44</v>
      </c>
      <c r="R16" s="49">
        <v>1348700</v>
      </c>
      <c r="S16" s="49">
        <v>50</v>
      </c>
      <c r="T16" s="49">
        <v>1467000</v>
      </c>
      <c r="U16" s="49">
        <v>69</v>
      </c>
      <c r="V16" s="49">
        <v>1267566</v>
      </c>
      <c r="W16" s="49">
        <v>80</v>
      </c>
      <c r="X16" s="49">
        <v>1256200</v>
      </c>
      <c r="Y16" s="49">
        <v>33</v>
      </c>
      <c r="Z16" s="49">
        <v>1089000</v>
      </c>
    </row>
    <row r="17" spans="1:26" s="8" customFormat="1" ht="18" customHeight="1" x14ac:dyDescent="0.45">
      <c r="A17" s="7">
        <v>14</v>
      </c>
      <c r="B17" s="49" t="s">
        <v>14</v>
      </c>
      <c r="C17" s="49">
        <v>0</v>
      </c>
      <c r="D17" s="49">
        <v>0</v>
      </c>
      <c r="E17" s="49">
        <v>5</v>
      </c>
      <c r="F17" s="49">
        <v>257179</v>
      </c>
      <c r="G17" s="49">
        <v>3</v>
      </c>
      <c r="H17" s="49">
        <v>303970.87</v>
      </c>
      <c r="I17" s="49">
        <v>18</v>
      </c>
      <c r="J17" s="49">
        <v>642787</v>
      </c>
      <c r="K17" s="49">
        <v>11</v>
      </c>
      <c r="L17" s="49">
        <v>463603.17</v>
      </c>
      <c r="M17" s="49">
        <v>10</v>
      </c>
      <c r="N17" s="49">
        <v>329298</v>
      </c>
      <c r="O17" s="49">
        <v>5</v>
      </c>
      <c r="P17" s="49">
        <v>252602</v>
      </c>
      <c r="Q17" s="49">
        <v>3</v>
      </c>
      <c r="R17" s="49">
        <v>166020</v>
      </c>
      <c r="S17" s="49">
        <v>2</v>
      </c>
      <c r="T17" s="49">
        <v>39244</v>
      </c>
      <c r="U17" s="49">
        <v>3</v>
      </c>
      <c r="V17" s="49">
        <v>91322.3</v>
      </c>
      <c r="W17" s="49">
        <v>3</v>
      </c>
      <c r="X17" s="49">
        <v>100971</v>
      </c>
      <c r="Y17" s="49">
        <v>1</v>
      </c>
      <c r="Z17" s="49">
        <v>30000</v>
      </c>
    </row>
    <row r="18" spans="1:26" s="8" customFormat="1" ht="18" customHeight="1" x14ac:dyDescent="0.45">
      <c r="A18" s="7">
        <v>15</v>
      </c>
      <c r="B18" s="49" t="s">
        <v>15</v>
      </c>
      <c r="C18" s="49">
        <v>39</v>
      </c>
      <c r="D18" s="49">
        <v>195000</v>
      </c>
      <c r="E18" s="49">
        <v>95</v>
      </c>
      <c r="F18" s="49">
        <v>475000</v>
      </c>
      <c r="G18" s="49">
        <v>90</v>
      </c>
      <c r="H18" s="49">
        <v>450000</v>
      </c>
      <c r="I18" s="49">
        <v>78</v>
      </c>
      <c r="J18" s="49">
        <v>390000</v>
      </c>
      <c r="K18" s="49">
        <v>127</v>
      </c>
      <c r="L18" s="49">
        <v>635000</v>
      </c>
      <c r="M18" s="49">
        <v>95</v>
      </c>
      <c r="N18" s="49">
        <v>475000</v>
      </c>
      <c r="O18" s="49">
        <v>132</v>
      </c>
      <c r="P18" s="49">
        <v>660000</v>
      </c>
      <c r="Q18" s="49">
        <v>86</v>
      </c>
      <c r="R18" s="49">
        <v>430000</v>
      </c>
      <c r="S18" s="49">
        <v>110</v>
      </c>
      <c r="T18" s="49">
        <v>550000</v>
      </c>
      <c r="U18" s="49">
        <v>102</v>
      </c>
      <c r="V18" s="49">
        <v>480000</v>
      </c>
      <c r="W18" s="49">
        <v>34</v>
      </c>
      <c r="X18" s="49">
        <v>75000</v>
      </c>
      <c r="Y18" s="49">
        <v>0</v>
      </c>
      <c r="Z18" s="49">
        <v>0</v>
      </c>
    </row>
    <row r="19" spans="1:26" s="8" customFormat="1" ht="18" customHeight="1" x14ac:dyDescent="0.45">
      <c r="A19" s="7">
        <v>16</v>
      </c>
      <c r="B19" s="49" t="s">
        <v>16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1526</v>
      </c>
      <c r="J19" s="49">
        <v>3052000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  <c r="Z19" s="49">
        <v>0</v>
      </c>
    </row>
    <row r="20" spans="1:26" s="8" customFormat="1" ht="18" customHeight="1" x14ac:dyDescent="0.45">
      <c r="A20" s="7">
        <v>17</v>
      </c>
      <c r="B20" s="49" t="s">
        <v>17</v>
      </c>
      <c r="C20" s="49">
        <v>0</v>
      </c>
      <c r="D20" s="49">
        <v>0</v>
      </c>
      <c r="E20" s="49">
        <v>2</v>
      </c>
      <c r="F20" s="49">
        <v>10217</v>
      </c>
      <c r="G20" s="49">
        <v>3</v>
      </c>
      <c r="H20" s="49">
        <v>27058</v>
      </c>
      <c r="I20" s="49">
        <v>1</v>
      </c>
      <c r="J20" s="49">
        <v>5000</v>
      </c>
      <c r="K20" s="49">
        <v>2</v>
      </c>
      <c r="L20" s="49">
        <v>22217</v>
      </c>
      <c r="M20" s="49">
        <v>1</v>
      </c>
      <c r="N20" s="49">
        <v>1903</v>
      </c>
      <c r="O20" s="49">
        <v>1</v>
      </c>
      <c r="P20" s="49">
        <v>5000</v>
      </c>
      <c r="Q20" s="49">
        <v>1</v>
      </c>
      <c r="R20" s="49">
        <v>20000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/>
      <c r="Z20" s="49"/>
    </row>
    <row r="21" spans="1:26" s="8" customFormat="1" ht="18" customHeight="1" x14ac:dyDescent="0.45">
      <c r="A21" s="7">
        <v>18</v>
      </c>
      <c r="B21" s="49" t="s">
        <v>22</v>
      </c>
      <c r="C21" s="49">
        <v>11</v>
      </c>
      <c r="D21" s="49">
        <v>158400</v>
      </c>
      <c r="E21" s="49">
        <v>38</v>
      </c>
      <c r="F21" s="49">
        <v>547200</v>
      </c>
      <c r="G21" s="49">
        <v>109</v>
      </c>
      <c r="H21" s="49">
        <v>1569600</v>
      </c>
      <c r="I21" s="49">
        <v>18</v>
      </c>
      <c r="J21" s="49">
        <v>259605</v>
      </c>
      <c r="K21" s="49">
        <v>2</v>
      </c>
      <c r="L21" s="49">
        <v>28800</v>
      </c>
      <c r="M21" s="49">
        <v>1</v>
      </c>
      <c r="N21" s="49">
        <v>14400</v>
      </c>
      <c r="O21" s="49">
        <v>0</v>
      </c>
      <c r="P21" s="49">
        <v>0</v>
      </c>
      <c r="Q21" s="49">
        <v>0</v>
      </c>
      <c r="R21" s="49">
        <v>0</v>
      </c>
      <c r="S21" s="49">
        <v>30</v>
      </c>
      <c r="T21" s="49">
        <v>432000</v>
      </c>
      <c r="U21" s="49">
        <v>86</v>
      </c>
      <c r="V21" s="49">
        <v>1238400</v>
      </c>
      <c r="W21" s="49">
        <v>42</v>
      </c>
      <c r="X21" s="49">
        <v>602800</v>
      </c>
      <c r="Y21" s="49">
        <v>3</v>
      </c>
      <c r="Z21" s="49">
        <v>43200</v>
      </c>
    </row>
    <row r="22" spans="1:26" s="8" customFormat="1" ht="18" customHeight="1" x14ac:dyDescent="0.45">
      <c r="A22" s="7">
        <v>19</v>
      </c>
      <c r="B22" s="49" t="s">
        <v>18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  <c r="Z22" s="49">
        <v>0</v>
      </c>
    </row>
    <row r="23" spans="1:26" s="8" customFormat="1" ht="18" customHeight="1" x14ac:dyDescent="0.45">
      <c r="A23" s="7">
        <v>20</v>
      </c>
      <c r="B23" s="45" t="s">
        <v>24</v>
      </c>
      <c r="C23" s="49">
        <v>23</v>
      </c>
      <c r="D23" s="49">
        <v>426000</v>
      </c>
      <c r="E23" s="49">
        <v>22</v>
      </c>
      <c r="F23" s="49">
        <v>426000</v>
      </c>
      <c r="G23" s="49">
        <v>20</v>
      </c>
      <c r="H23" s="49">
        <v>309000</v>
      </c>
      <c r="I23" s="49">
        <v>24</v>
      </c>
      <c r="J23" s="49">
        <v>450000</v>
      </c>
      <c r="K23" s="49">
        <v>35</v>
      </c>
      <c r="L23" s="49">
        <v>584000</v>
      </c>
      <c r="M23" s="49">
        <v>31</v>
      </c>
      <c r="N23" s="49">
        <v>465000</v>
      </c>
      <c r="O23" s="49">
        <v>23</v>
      </c>
      <c r="P23" s="49">
        <v>336000</v>
      </c>
      <c r="Q23" s="49">
        <v>21</v>
      </c>
      <c r="R23" s="49">
        <v>369000</v>
      </c>
      <c r="S23" s="49">
        <v>29</v>
      </c>
      <c r="T23" s="49">
        <v>501000</v>
      </c>
      <c r="U23" s="49">
        <v>22</v>
      </c>
      <c r="V23" s="49">
        <v>357000</v>
      </c>
      <c r="W23" s="49">
        <v>24</v>
      </c>
      <c r="X23" s="49">
        <v>411000</v>
      </c>
      <c r="Y23" s="49">
        <v>15</v>
      </c>
      <c r="Z23" s="49">
        <v>243000</v>
      </c>
    </row>
    <row r="24" spans="1:26" s="8" customFormat="1" ht="18" customHeight="1" x14ac:dyDescent="0.45">
      <c r="A24" s="7">
        <v>21</v>
      </c>
      <c r="B24" s="45" t="s">
        <v>85</v>
      </c>
      <c r="C24" s="49">
        <v>12</v>
      </c>
      <c r="D24" s="49">
        <v>432000</v>
      </c>
      <c r="E24" s="49">
        <v>18</v>
      </c>
      <c r="F24" s="49">
        <v>562053</v>
      </c>
      <c r="G24" s="49">
        <v>9</v>
      </c>
      <c r="H24" s="49">
        <v>380600</v>
      </c>
      <c r="I24" s="49">
        <v>113</v>
      </c>
      <c r="J24" s="49">
        <v>682000</v>
      </c>
      <c r="K24" s="49">
        <v>17</v>
      </c>
      <c r="L24" s="49">
        <v>981150</v>
      </c>
      <c r="M24" s="49">
        <v>9</v>
      </c>
      <c r="N24" s="49">
        <v>366000</v>
      </c>
      <c r="O24" s="49">
        <v>15</v>
      </c>
      <c r="P24" s="49">
        <v>509005</v>
      </c>
      <c r="Q24" s="49">
        <v>8</v>
      </c>
      <c r="R24" s="49">
        <v>204000</v>
      </c>
      <c r="S24" s="49">
        <v>7</v>
      </c>
      <c r="T24" s="49">
        <v>260000</v>
      </c>
      <c r="U24" s="49">
        <v>15</v>
      </c>
      <c r="V24" s="49">
        <v>576000</v>
      </c>
      <c r="W24" s="49">
        <v>17</v>
      </c>
      <c r="X24" s="49">
        <v>912000</v>
      </c>
      <c r="Y24" s="49">
        <v>14</v>
      </c>
      <c r="Z24" s="49">
        <v>672000</v>
      </c>
    </row>
    <row r="25" spans="1:26" s="8" customFormat="1" ht="18" customHeight="1" x14ac:dyDescent="0.45">
      <c r="A25" s="57" t="s">
        <v>23</v>
      </c>
      <c r="B25" s="57"/>
      <c r="C25" s="50">
        <f t="shared" ref="C25:Z25" si="0">SUM(C4:C24)</f>
        <v>328</v>
      </c>
      <c r="D25" s="50">
        <f t="shared" si="0"/>
        <v>6436012</v>
      </c>
      <c r="E25" s="50">
        <f t="shared" si="0"/>
        <v>702</v>
      </c>
      <c r="F25" s="50">
        <f t="shared" si="0"/>
        <v>18432610</v>
      </c>
      <c r="G25" s="50">
        <f t="shared" si="0"/>
        <v>1020</v>
      </c>
      <c r="H25" s="50">
        <f t="shared" si="0"/>
        <v>16410706.869999999</v>
      </c>
      <c r="I25" s="50">
        <f t="shared" si="0"/>
        <v>2388</v>
      </c>
      <c r="J25" s="50">
        <f t="shared" si="0"/>
        <v>14818789</v>
      </c>
      <c r="K25" s="50">
        <f t="shared" si="0"/>
        <v>1088</v>
      </c>
      <c r="L25" s="50">
        <f t="shared" si="0"/>
        <v>24422767.170000002</v>
      </c>
      <c r="M25" s="50">
        <f t="shared" si="0"/>
        <v>827</v>
      </c>
      <c r="N25" s="50">
        <f t="shared" si="0"/>
        <v>18085585</v>
      </c>
      <c r="O25" s="50">
        <f t="shared" si="0"/>
        <v>918</v>
      </c>
      <c r="P25" s="50">
        <f t="shared" si="0"/>
        <v>19661874</v>
      </c>
      <c r="Q25" s="50">
        <f t="shared" si="0"/>
        <v>780</v>
      </c>
      <c r="R25" s="50">
        <f t="shared" si="0"/>
        <v>19834530.949999999</v>
      </c>
      <c r="S25" s="50">
        <f t="shared" si="0"/>
        <v>774</v>
      </c>
      <c r="T25" s="50">
        <f t="shared" si="0"/>
        <v>17576587</v>
      </c>
      <c r="U25" s="50">
        <f t="shared" si="0"/>
        <v>853</v>
      </c>
      <c r="V25" s="50">
        <f t="shared" si="0"/>
        <v>23382020.300000001</v>
      </c>
      <c r="W25" s="50">
        <f t="shared" si="0"/>
        <v>645</v>
      </c>
      <c r="X25" s="50">
        <f t="shared" si="0"/>
        <v>15097428</v>
      </c>
      <c r="Y25" s="50">
        <f t="shared" si="0"/>
        <v>719</v>
      </c>
      <c r="Z25" s="50">
        <f t="shared" si="0"/>
        <v>13382368</v>
      </c>
    </row>
    <row r="26" spans="1:26" ht="18" customHeight="1" x14ac:dyDescent="0.45">
      <c r="A26" s="43"/>
      <c r="B26" s="43"/>
      <c r="C26" s="46"/>
      <c r="D26" s="46"/>
      <c r="E26" s="43"/>
    </row>
    <row r="27" spans="1:26" ht="18" customHeight="1" x14ac:dyDescent="0.45">
      <c r="A27" s="10"/>
      <c r="B27" s="10"/>
      <c r="C27" s="10"/>
      <c r="D27" s="10"/>
      <c r="E27" s="43"/>
    </row>
    <row r="28" spans="1:26" ht="18" customHeight="1" x14ac:dyDescent="0.45">
      <c r="A28" s="55"/>
      <c r="B28" s="55"/>
      <c r="C28" s="55"/>
      <c r="D28" s="55"/>
      <c r="E28" s="55"/>
    </row>
    <row r="29" spans="1:26" ht="18" customHeight="1" x14ac:dyDescent="0.45">
      <c r="A29" s="55"/>
      <c r="B29" s="55"/>
      <c r="C29" s="55"/>
      <c r="D29" s="55"/>
      <c r="E29" s="55"/>
    </row>
    <row r="30" spans="1:26" ht="18" customHeight="1" x14ac:dyDescent="0.45">
      <c r="A30" s="54"/>
      <c r="B30" s="54"/>
      <c r="C30" s="54"/>
      <c r="D30" s="54"/>
      <c r="E30" s="54"/>
    </row>
  </sheetData>
  <sheetProtection selectLockedCells="1"/>
  <mergeCells count="21">
    <mergeCell ref="A30:E30"/>
    <mergeCell ref="A29:E29"/>
    <mergeCell ref="A1:A3"/>
    <mergeCell ref="A28:E28"/>
    <mergeCell ref="A25:B25"/>
    <mergeCell ref="C2:D2"/>
    <mergeCell ref="B1:B3"/>
    <mergeCell ref="Y2:Z2"/>
    <mergeCell ref="C1:H1"/>
    <mergeCell ref="I1:R1"/>
    <mergeCell ref="S1:Z1"/>
    <mergeCell ref="Q2:R2"/>
    <mergeCell ref="S2:T2"/>
    <mergeCell ref="U2:V2"/>
    <mergeCell ref="W2:X2"/>
    <mergeCell ref="K2:L2"/>
    <mergeCell ref="M2:N2"/>
    <mergeCell ref="O2:P2"/>
    <mergeCell ref="G2:H2"/>
    <mergeCell ref="E2:F2"/>
    <mergeCell ref="I2:J2"/>
  </mergeCells>
  <printOptions horizontalCentered="1" verticalCentered="1"/>
  <pageMargins left="0.1875" right="0.375" top="1.46875" bottom="0.70833333333333304" header="0.3" footer="0.3"/>
  <pageSetup paperSize="9" orientation="portrait" r:id="rId1"/>
  <headerFooter>
    <oddHeader>&amp;L&amp;G&amp;C&amp;"Sakkal Majalla,Regular"&amp;16
أهم مخرجات صرف أموال الزكاة على المصارف الشرعية 
&amp;Uبحسب مشاريع الفئات المستحقة للزكاة للفترة (2023)م&amp;R&amp;G</oddHeader>
    <oddFooter>&amp;L&amp;"Sakkal Majalla,Regular"رقم الاصدار: 2&amp;C&amp;P--&amp;N&amp;R&amp;"Sakkal Majalla,Regular"&amp;12رقم الوثيقة: F-04-61-01</oddFooter>
  </headerFooter>
  <ignoredErrors>
    <ignoredError sqref="C25:Z25" unlockedFormula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CD593-D5A8-443A-967E-7773D9A3B43C}">
  <dimension ref="A1:AB27"/>
  <sheetViews>
    <sheetView workbookViewId="0">
      <selection activeCell="B3" sqref="B3"/>
    </sheetView>
  </sheetViews>
  <sheetFormatPr defaultRowHeight="18" x14ac:dyDescent="0.45"/>
  <cols>
    <col min="8" max="8" width="11" style="1" bestFit="1" customWidth="1"/>
    <col min="9" max="9" width="10.85546875" style="1" bestFit="1" customWidth="1"/>
    <col min="10" max="10" width="11" style="1" hidden="1" customWidth="1"/>
    <col min="11" max="11" width="16.7109375" style="1" hidden="1" customWidth="1"/>
    <col min="12" max="12" width="10.140625" style="1" hidden="1" customWidth="1"/>
    <col min="13" max="22" width="0" style="1" hidden="1" customWidth="1"/>
    <col min="23" max="23" width="9.140625" style="1"/>
    <col min="24" max="24" width="14.140625" style="1" bestFit="1" customWidth="1"/>
    <col min="25" max="26" width="14.140625" style="1" customWidth="1"/>
    <col min="27" max="27" width="9.140625" style="1"/>
    <col min="28" max="28" width="10.7109375" style="1" bestFit="1" customWidth="1"/>
  </cols>
  <sheetData>
    <row r="1" spans="1:28" ht="21.75" x14ac:dyDescent="0.5"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23.25" x14ac:dyDescent="0.25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23.25" x14ac:dyDescent="0.5"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54" x14ac:dyDescent="0.5">
      <c r="A4" s="56" t="s">
        <v>0</v>
      </c>
      <c r="B4" s="56" t="s">
        <v>1</v>
      </c>
      <c r="C4" s="56"/>
      <c r="D4" s="56"/>
      <c r="E4" s="56"/>
      <c r="F4" s="56"/>
      <c r="G4" s="56"/>
      <c r="H4" s="9" t="s">
        <v>79</v>
      </c>
      <c r="I4" s="9" t="s">
        <v>80</v>
      </c>
      <c r="J4" s="5"/>
      <c r="K4" s="27"/>
      <c r="L4" s="5"/>
      <c r="M4" s="5" t="s">
        <v>25</v>
      </c>
      <c r="N4" s="5" t="s">
        <v>26</v>
      </c>
      <c r="O4" s="5" t="s">
        <v>27</v>
      </c>
      <c r="P4" s="5"/>
      <c r="Q4" s="5"/>
      <c r="R4" s="5"/>
      <c r="S4" s="5"/>
      <c r="T4" s="5"/>
      <c r="U4" s="5"/>
      <c r="V4" s="5"/>
      <c r="W4" s="9" t="s">
        <v>81</v>
      </c>
      <c r="X4" s="9" t="s">
        <v>82</v>
      </c>
      <c r="Y4" s="9" t="s">
        <v>83</v>
      </c>
      <c r="Z4" s="9" t="s">
        <v>84</v>
      </c>
      <c r="AA4" s="9" t="s">
        <v>77</v>
      </c>
      <c r="AB4" s="9" t="s">
        <v>78</v>
      </c>
    </row>
    <row r="5" spans="1:28" x14ac:dyDescent="0.45">
      <c r="A5" s="56"/>
      <c r="B5" s="56"/>
      <c r="C5" s="56"/>
      <c r="D5" s="56"/>
      <c r="E5" s="56"/>
      <c r="F5" s="56"/>
      <c r="G5" s="56"/>
      <c r="H5" s="28">
        <v>692</v>
      </c>
      <c r="I5" s="34">
        <v>12579500</v>
      </c>
      <c r="J5" s="35"/>
      <c r="K5" s="36"/>
      <c r="L5" s="36"/>
      <c r="M5" s="36">
        <v>5040000</v>
      </c>
      <c r="N5" s="36">
        <v>10</v>
      </c>
      <c r="O5" s="36" t="s">
        <v>30</v>
      </c>
      <c r="P5" s="36"/>
      <c r="Q5" s="36"/>
      <c r="R5" s="36"/>
      <c r="S5" s="36"/>
      <c r="T5" s="36"/>
      <c r="U5" s="36"/>
      <c r="V5" s="36"/>
      <c r="W5" s="37">
        <v>1119</v>
      </c>
      <c r="X5" s="34">
        <v>17385939</v>
      </c>
      <c r="Y5" s="34">
        <v>17</v>
      </c>
      <c r="Z5" s="34">
        <v>298500</v>
      </c>
      <c r="AA5" s="37">
        <f t="shared" ref="AA5:AA24" si="0">H5+W5+Y5</f>
        <v>1828</v>
      </c>
      <c r="AB5" s="42">
        <f t="shared" ref="AB5:AB24" si="1">I5+X5+Z5</f>
        <v>30263939</v>
      </c>
    </row>
    <row r="6" spans="1:28" x14ac:dyDescent="0.45">
      <c r="A6" s="56"/>
      <c r="B6" s="56"/>
      <c r="C6" s="56"/>
      <c r="D6" s="56"/>
      <c r="E6" s="56"/>
      <c r="F6" s="56"/>
      <c r="G6" s="56"/>
      <c r="H6" s="37">
        <v>1577</v>
      </c>
      <c r="I6" s="34">
        <v>7565464</v>
      </c>
      <c r="J6" s="36"/>
      <c r="K6" s="36"/>
      <c r="L6" s="36"/>
      <c r="M6" s="36">
        <v>9521</v>
      </c>
      <c r="N6" s="36">
        <v>1</v>
      </c>
      <c r="O6" s="36" t="s">
        <v>32</v>
      </c>
      <c r="P6" s="36"/>
      <c r="Q6" s="36"/>
      <c r="R6" s="36"/>
      <c r="S6" s="36"/>
      <c r="T6" s="36"/>
      <c r="U6" s="36"/>
      <c r="V6" s="36"/>
      <c r="W6" s="36">
        <v>83</v>
      </c>
      <c r="X6" s="34">
        <v>566140</v>
      </c>
      <c r="Y6" s="34">
        <v>10</v>
      </c>
      <c r="Z6" s="34">
        <v>50000</v>
      </c>
      <c r="AA6" s="37">
        <f t="shared" si="0"/>
        <v>1670</v>
      </c>
      <c r="AB6" s="42">
        <f t="shared" si="1"/>
        <v>8181604</v>
      </c>
    </row>
    <row r="7" spans="1:28" x14ac:dyDescent="0.45">
      <c r="A7" s="13">
        <v>1</v>
      </c>
      <c r="B7" s="65" t="s">
        <v>2</v>
      </c>
      <c r="C7" s="66"/>
      <c r="D7" s="66"/>
      <c r="E7" s="66"/>
      <c r="F7" s="66"/>
      <c r="G7" s="66"/>
      <c r="H7" s="36">
        <v>400</v>
      </c>
      <c r="I7" s="37">
        <v>10458121</v>
      </c>
      <c r="J7" s="36"/>
      <c r="K7" s="36">
        <f>M7+6049000</f>
        <v>6073000</v>
      </c>
      <c r="L7" s="35"/>
      <c r="M7" s="36">
        <v>24000</v>
      </c>
      <c r="N7" s="36">
        <v>2</v>
      </c>
      <c r="O7" s="36" t="s">
        <v>33</v>
      </c>
      <c r="P7" s="36"/>
      <c r="Q7" s="36"/>
      <c r="R7" s="36"/>
      <c r="S7" s="36"/>
      <c r="T7" s="36"/>
      <c r="U7" s="36"/>
      <c r="V7" s="36"/>
      <c r="W7" s="36"/>
      <c r="X7" s="36"/>
      <c r="Y7" s="36">
        <v>5</v>
      </c>
      <c r="Z7" s="34">
        <v>34500</v>
      </c>
      <c r="AA7" s="37">
        <f t="shared" si="0"/>
        <v>405</v>
      </c>
      <c r="AB7" s="42">
        <f t="shared" si="1"/>
        <v>10492621</v>
      </c>
    </row>
    <row r="8" spans="1:28" x14ac:dyDescent="0.45">
      <c r="A8" s="6"/>
      <c r="B8" s="58" t="s">
        <v>3</v>
      </c>
      <c r="C8" s="59"/>
      <c r="D8" s="59"/>
      <c r="E8" s="59"/>
      <c r="F8" s="59"/>
      <c r="G8" s="59"/>
      <c r="H8" s="38">
        <v>1070</v>
      </c>
      <c r="I8" s="39">
        <v>36889500</v>
      </c>
      <c r="J8" s="36"/>
      <c r="K8" s="36"/>
      <c r="L8" s="36"/>
      <c r="M8" s="36">
        <v>0</v>
      </c>
      <c r="N8" s="36">
        <v>1</v>
      </c>
      <c r="O8" s="36" t="s">
        <v>34</v>
      </c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7">
        <f t="shared" si="0"/>
        <v>1070</v>
      </c>
      <c r="AB8" s="42">
        <f t="shared" si="1"/>
        <v>36889500</v>
      </c>
    </row>
    <row r="9" spans="1:28" x14ac:dyDescent="0.45">
      <c r="A9" s="6">
        <v>3</v>
      </c>
      <c r="B9" s="58" t="s">
        <v>4</v>
      </c>
      <c r="C9" s="59"/>
      <c r="D9" s="59"/>
      <c r="E9" s="59"/>
      <c r="F9" s="59"/>
      <c r="G9" s="59"/>
      <c r="H9" s="37">
        <v>326</v>
      </c>
      <c r="I9" s="34">
        <v>6551000</v>
      </c>
      <c r="J9" s="36"/>
      <c r="K9" s="35"/>
      <c r="L9" s="36"/>
      <c r="M9" s="36">
        <v>144000</v>
      </c>
      <c r="N9" s="36">
        <v>6</v>
      </c>
      <c r="O9" s="36" t="s">
        <v>35</v>
      </c>
      <c r="P9" s="36"/>
      <c r="Q9" s="36"/>
      <c r="R9" s="36"/>
      <c r="S9" s="36"/>
      <c r="T9" s="36"/>
      <c r="U9" s="36"/>
      <c r="V9" s="36"/>
      <c r="W9" s="36">
        <v>42</v>
      </c>
      <c r="X9" s="34">
        <v>682500</v>
      </c>
      <c r="Y9" s="34">
        <v>2</v>
      </c>
      <c r="Z9" s="34">
        <v>28000</v>
      </c>
      <c r="AA9" s="37">
        <f t="shared" si="0"/>
        <v>370</v>
      </c>
      <c r="AB9" s="42">
        <f t="shared" si="1"/>
        <v>7261500</v>
      </c>
    </row>
    <row r="10" spans="1:28" x14ac:dyDescent="0.45">
      <c r="A10" s="6">
        <v>4</v>
      </c>
      <c r="B10" s="58" t="s">
        <v>5</v>
      </c>
      <c r="C10" s="59"/>
      <c r="D10" s="59"/>
      <c r="E10" s="59"/>
      <c r="F10" s="59"/>
      <c r="G10" s="59"/>
      <c r="H10" s="36"/>
      <c r="I10" s="36"/>
      <c r="J10" s="36"/>
      <c r="K10" s="36"/>
      <c r="L10" s="36"/>
      <c r="M10" s="36">
        <v>38000</v>
      </c>
      <c r="N10" s="36">
        <v>4</v>
      </c>
      <c r="O10" s="36" t="s">
        <v>36</v>
      </c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7">
        <f t="shared" si="0"/>
        <v>0</v>
      </c>
      <c r="AB10" s="42">
        <f t="shared" si="1"/>
        <v>0</v>
      </c>
    </row>
    <row r="11" spans="1:28" x14ac:dyDescent="0.45">
      <c r="A11" s="6">
        <v>5</v>
      </c>
      <c r="B11" s="58" t="s">
        <v>6</v>
      </c>
      <c r="C11" s="59"/>
      <c r="D11" s="59"/>
      <c r="E11" s="59"/>
      <c r="F11" s="59"/>
      <c r="G11" s="59"/>
      <c r="H11" s="37">
        <v>670</v>
      </c>
      <c r="I11" s="34">
        <v>12458000</v>
      </c>
      <c r="J11" s="36"/>
      <c r="K11" s="36"/>
      <c r="L11" s="36"/>
      <c r="M11" s="36">
        <v>24000</v>
      </c>
      <c r="N11" s="36">
        <v>2</v>
      </c>
      <c r="O11" s="36" t="s">
        <v>58</v>
      </c>
      <c r="P11" s="36"/>
      <c r="Q11" s="36"/>
      <c r="R11" s="36"/>
      <c r="S11" s="36"/>
      <c r="T11" s="36"/>
      <c r="U11" s="36"/>
      <c r="V11" s="36"/>
      <c r="W11" s="37">
        <v>63</v>
      </c>
      <c r="X11" s="34">
        <v>1103500</v>
      </c>
      <c r="Y11" s="34">
        <v>10</v>
      </c>
      <c r="Z11" s="34">
        <v>123000</v>
      </c>
      <c r="AA11" s="37">
        <f t="shared" si="0"/>
        <v>743</v>
      </c>
      <c r="AB11" s="42">
        <f t="shared" si="1"/>
        <v>13684500</v>
      </c>
    </row>
    <row r="12" spans="1:28" x14ac:dyDescent="0.45">
      <c r="A12" s="11">
        <v>6</v>
      </c>
      <c r="B12" s="63" t="s">
        <v>57</v>
      </c>
      <c r="C12" s="64"/>
      <c r="D12" s="64"/>
      <c r="E12" s="64"/>
      <c r="F12" s="64"/>
      <c r="G12" s="64"/>
      <c r="H12" s="37">
        <v>835</v>
      </c>
      <c r="I12" s="34">
        <v>22237500</v>
      </c>
      <c r="J12" s="36"/>
      <c r="K12" s="36"/>
      <c r="L12" s="36"/>
      <c r="M12" s="36">
        <v>48000</v>
      </c>
      <c r="N12" s="36">
        <v>2</v>
      </c>
      <c r="O12" s="36" t="s">
        <v>37</v>
      </c>
      <c r="P12" s="36"/>
      <c r="Q12" s="36"/>
      <c r="R12" s="36"/>
      <c r="S12" s="36"/>
      <c r="T12" s="36"/>
      <c r="U12" s="36"/>
      <c r="V12" s="36"/>
      <c r="W12" s="37">
        <v>67</v>
      </c>
      <c r="X12" s="34">
        <v>1798500</v>
      </c>
      <c r="Y12" s="34">
        <v>19</v>
      </c>
      <c r="Z12" s="34">
        <v>282000</v>
      </c>
      <c r="AA12" s="37">
        <f t="shared" si="0"/>
        <v>921</v>
      </c>
      <c r="AB12" s="42">
        <f t="shared" si="1"/>
        <v>24318000</v>
      </c>
    </row>
    <row r="13" spans="1:28" x14ac:dyDescent="0.45">
      <c r="A13" s="6">
        <v>7</v>
      </c>
      <c r="B13" s="58" t="s">
        <v>7</v>
      </c>
      <c r="C13" s="59"/>
      <c r="D13" s="59"/>
      <c r="E13" s="59"/>
      <c r="F13" s="59"/>
      <c r="G13" s="59"/>
      <c r="H13" s="37">
        <v>90</v>
      </c>
      <c r="I13" s="34">
        <v>1710000</v>
      </c>
      <c r="J13" s="33"/>
      <c r="K13" s="33"/>
      <c r="L13" s="33"/>
      <c r="M13" s="33">
        <v>24000</v>
      </c>
      <c r="N13" s="33">
        <v>1</v>
      </c>
      <c r="O13" s="33" t="s">
        <v>59</v>
      </c>
      <c r="P13" s="33"/>
      <c r="Q13" s="33"/>
      <c r="R13" s="33"/>
      <c r="S13" s="33"/>
      <c r="T13" s="33"/>
      <c r="U13" s="33"/>
      <c r="V13" s="33"/>
      <c r="W13" s="37">
        <v>30</v>
      </c>
      <c r="X13" s="34">
        <v>381500</v>
      </c>
      <c r="Y13" s="34"/>
      <c r="Z13" s="34"/>
      <c r="AA13" s="37">
        <f t="shared" si="0"/>
        <v>120</v>
      </c>
      <c r="AB13" s="42">
        <f t="shared" si="1"/>
        <v>2091500</v>
      </c>
    </row>
    <row r="14" spans="1:28" x14ac:dyDescent="0.45">
      <c r="A14" s="6">
        <v>8</v>
      </c>
      <c r="B14" s="58" t="s">
        <v>8</v>
      </c>
      <c r="C14" s="59"/>
      <c r="D14" s="59"/>
      <c r="E14" s="59"/>
      <c r="F14" s="59"/>
      <c r="G14" s="59"/>
      <c r="H14" s="37">
        <v>402</v>
      </c>
      <c r="I14" s="34">
        <v>7068000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>
        <v>31</v>
      </c>
      <c r="X14" s="34">
        <v>625000</v>
      </c>
      <c r="Y14" s="34">
        <v>7</v>
      </c>
      <c r="Z14" s="34">
        <v>78000</v>
      </c>
      <c r="AA14" s="37">
        <f t="shared" si="0"/>
        <v>440</v>
      </c>
      <c r="AB14" s="42">
        <f t="shared" si="1"/>
        <v>7771000</v>
      </c>
    </row>
    <row r="15" spans="1:28" x14ac:dyDescent="0.45">
      <c r="A15" s="11">
        <v>9</v>
      </c>
      <c r="B15" s="63" t="s">
        <v>9</v>
      </c>
      <c r="C15" s="64"/>
      <c r="D15" s="64"/>
      <c r="E15" s="64"/>
      <c r="F15" s="64"/>
      <c r="G15" s="64"/>
      <c r="H15" s="37">
        <v>293</v>
      </c>
      <c r="I15" s="34">
        <v>5734273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>
        <v>5</v>
      </c>
      <c r="X15" s="34">
        <v>44914</v>
      </c>
      <c r="Y15" s="34">
        <v>4</v>
      </c>
      <c r="Z15" s="34">
        <v>67132</v>
      </c>
      <c r="AA15" s="37">
        <f t="shared" si="0"/>
        <v>302</v>
      </c>
      <c r="AB15" s="42">
        <f t="shared" si="1"/>
        <v>5846319</v>
      </c>
    </row>
    <row r="16" spans="1:28" x14ac:dyDescent="0.45">
      <c r="A16" s="7">
        <v>10</v>
      </c>
      <c r="B16" s="58" t="s">
        <v>10</v>
      </c>
      <c r="C16" s="59"/>
      <c r="D16" s="59"/>
      <c r="E16" s="59"/>
      <c r="F16" s="59"/>
      <c r="G16" s="59"/>
      <c r="H16" s="33">
        <v>92</v>
      </c>
      <c r="I16" s="34">
        <v>2988000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>
        <v>7</v>
      </c>
      <c r="X16" s="34">
        <v>202500</v>
      </c>
      <c r="Y16" s="34">
        <v>3</v>
      </c>
      <c r="Z16" s="34">
        <v>27000</v>
      </c>
      <c r="AA16" s="37">
        <f t="shared" si="0"/>
        <v>102</v>
      </c>
      <c r="AB16" s="42">
        <f t="shared" si="1"/>
        <v>3217500</v>
      </c>
    </row>
    <row r="17" spans="1:28" x14ac:dyDescent="0.45">
      <c r="A17" s="7">
        <v>11</v>
      </c>
      <c r="B17" s="58" t="s">
        <v>11</v>
      </c>
      <c r="C17" s="59"/>
      <c r="D17" s="59"/>
      <c r="E17" s="59"/>
      <c r="F17" s="59"/>
      <c r="G17" s="59"/>
      <c r="H17" s="40">
        <v>631</v>
      </c>
      <c r="I17" s="41">
        <v>10813500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40">
        <v>80</v>
      </c>
      <c r="X17" s="34">
        <v>1305900</v>
      </c>
      <c r="Y17" s="34">
        <v>21</v>
      </c>
      <c r="Z17" s="41">
        <v>308915</v>
      </c>
      <c r="AA17" s="37">
        <f t="shared" si="0"/>
        <v>732</v>
      </c>
      <c r="AB17" s="42">
        <f t="shared" si="1"/>
        <v>12428315</v>
      </c>
    </row>
    <row r="18" spans="1:28" x14ac:dyDescent="0.45">
      <c r="A18" s="7">
        <v>12</v>
      </c>
      <c r="B18" s="58" t="s">
        <v>12</v>
      </c>
      <c r="C18" s="59"/>
      <c r="D18" s="59"/>
      <c r="E18" s="59"/>
      <c r="F18" s="59"/>
      <c r="G18" s="59"/>
      <c r="H18" s="33">
        <v>62</v>
      </c>
      <c r="I18" s="33">
        <v>2063517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>
        <v>0</v>
      </c>
      <c r="X18" s="33">
        <v>0</v>
      </c>
      <c r="Y18" s="33">
        <v>0</v>
      </c>
      <c r="Z18" s="33">
        <v>0</v>
      </c>
      <c r="AA18" s="37">
        <f t="shared" si="0"/>
        <v>62</v>
      </c>
      <c r="AB18" s="42">
        <f t="shared" si="1"/>
        <v>2063517</v>
      </c>
    </row>
    <row r="19" spans="1:28" x14ac:dyDescent="0.45">
      <c r="A19" s="7">
        <v>13</v>
      </c>
      <c r="B19" s="58" t="s">
        <v>13</v>
      </c>
      <c r="C19" s="59"/>
      <c r="D19" s="59"/>
      <c r="E19" s="59"/>
      <c r="F19" s="59"/>
      <c r="G19" s="59"/>
      <c r="H19" s="33">
        <v>883</v>
      </c>
      <c r="I19" s="33">
        <v>4415000</v>
      </c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>
        <v>0</v>
      </c>
      <c r="X19" s="33">
        <v>0</v>
      </c>
      <c r="Y19" s="33">
        <v>0</v>
      </c>
      <c r="Z19" s="33">
        <v>0</v>
      </c>
      <c r="AA19" s="37">
        <f t="shared" si="0"/>
        <v>883</v>
      </c>
      <c r="AB19" s="42">
        <f t="shared" si="1"/>
        <v>4415000</v>
      </c>
    </row>
    <row r="20" spans="1:28" x14ac:dyDescent="0.45">
      <c r="A20" s="7">
        <v>14</v>
      </c>
      <c r="B20" s="58" t="s">
        <v>14</v>
      </c>
      <c r="C20" s="59"/>
      <c r="D20" s="59"/>
      <c r="E20" s="59"/>
      <c r="F20" s="59"/>
      <c r="G20" s="59"/>
      <c r="H20" s="33">
        <v>1117</v>
      </c>
      <c r="I20" s="33">
        <v>1675500</v>
      </c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>
        <v>0</v>
      </c>
      <c r="X20" s="33">
        <v>0</v>
      </c>
      <c r="Y20" s="33">
        <v>0</v>
      </c>
      <c r="Z20" s="33">
        <v>0</v>
      </c>
      <c r="AA20" s="37">
        <f t="shared" si="0"/>
        <v>1117</v>
      </c>
      <c r="AB20" s="42">
        <f t="shared" si="1"/>
        <v>1675500</v>
      </c>
    </row>
    <row r="21" spans="1:28" x14ac:dyDescent="0.45">
      <c r="A21" s="7">
        <v>15</v>
      </c>
      <c r="B21" s="58" t="s">
        <v>15</v>
      </c>
      <c r="C21" s="59"/>
      <c r="D21" s="59"/>
      <c r="E21" s="59"/>
      <c r="F21" s="59"/>
      <c r="G21" s="59"/>
      <c r="H21" s="33">
        <v>22</v>
      </c>
      <c r="I21" s="33">
        <v>138759</v>
      </c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>
        <v>0</v>
      </c>
      <c r="X21" s="33">
        <v>0</v>
      </c>
      <c r="Y21" s="33">
        <v>0</v>
      </c>
      <c r="Z21" s="33">
        <v>0</v>
      </c>
      <c r="AA21" s="37">
        <f t="shared" si="0"/>
        <v>22</v>
      </c>
      <c r="AB21" s="42">
        <f t="shared" si="1"/>
        <v>138759</v>
      </c>
    </row>
    <row r="22" spans="1:28" x14ac:dyDescent="0.45">
      <c r="A22" s="7">
        <v>16</v>
      </c>
      <c r="B22" s="58" t="s">
        <v>16</v>
      </c>
      <c r="C22" s="59"/>
      <c r="D22" s="59"/>
      <c r="E22" s="59"/>
      <c r="F22" s="59"/>
      <c r="G22" s="59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>
        <v>0</v>
      </c>
      <c r="X22" s="33">
        <v>0</v>
      </c>
      <c r="Y22" s="33">
        <v>0</v>
      </c>
      <c r="Z22" s="33">
        <v>0</v>
      </c>
      <c r="AA22" s="37">
        <f t="shared" si="0"/>
        <v>0</v>
      </c>
      <c r="AB22" s="42">
        <f t="shared" si="1"/>
        <v>0</v>
      </c>
    </row>
    <row r="23" spans="1:28" x14ac:dyDescent="0.45">
      <c r="A23" s="7">
        <v>17</v>
      </c>
      <c r="B23" s="58" t="s">
        <v>17</v>
      </c>
      <c r="C23" s="59"/>
      <c r="D23" s="59"/>
      <c r="E23" s="59"/>
      <c r="F23" s="59"/>
      <c r="G23" s="59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>
        <v>0</v>
      </c>
      <c r="X23" s="33">
        <v>0</v>
      </c>
      <c r="Y23" s="33">
        <v>0</v>
      </c>
      <c r="Z23" s="33">
        <v>0</v>
      </c>
      <c r="AA23" s="37">
        <f t="shared" si="0"/>
        <v>0</v>
      </c>
      <c r="AB23" s="42">
        <f t="shared" si="1"/>
        <v>0</v>
      </c>
    </row>
    <row r="24" spans="1:28" x14ac:dyDescent="0.45">
      <c r="A24" s="7">
        <v>18</v>
      </c>
      <c r="B24" s="58" t="s">
        <v>22</v>
      </c>
      <c r="C24" s="59"/>
      <c r="D24" s="59"/>
      <c r="E24" s="59"/>
      <c r="F24" s="59"/>
      <c r="G24" s="59"/>
      <c r="H24" s="37">
        <v>1107</v>
      </c>
      <c r="I24" s="34">
        <v>18621997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>
        <v>0</v>
      </c>
      <c r="X24" s="33">
        <v>0</v>
      </c>
      <c r="Y24" s="33">
        <v>0</v>
      </c>
      <c r="Z24" s="33">
        <v>0</v>
      </c>
      <c r="AA24" s="37">
        <f t="shared" si="0"/>
        <v>1107</v>
      </c>
      <c r="AB24" s="42">
        <f t="shared" si="1"/>
        <v>18621997</v>
      </c>
    </row>
    <row r="25" spans="1:28" x14ac:dyDescent="0.45">
      <c r="A25" s="7">
        <v>19</v>
      </c>
      <c r="B25" s="58" t="s">
        <v>18</v>
      </c>
      <c r="C25" s="59"/>
      <c r="D25" s="59"/>
      <c r="E25" s="59"/>
      <c r="F25" s="59"/>
      <c r="G25" s="59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6">
        <f>SUM(AA5:AA24)</f>
        <v>11894</v>
      </c>
      <c r="AB25" s="42">
        <f>SUM(AB5:AB24)</f>
        <v>189361071</v>
      </c>
    </row>
    <row r="26" spans="1:28" x14ac:dyDescent="0.45">
      <c r="A26" s="7">
        <v>20</v>
      </c>
      <c r="B26" s="60" t="s">
        <v>24</v>
      </c>
      <c r="C26" s="60"/>
      <c r="D26" s="60"/>
      <c r="E26" s="60"/>
      <c r="F26" s="60"/>
      <c r="G26" s="58"/>
    </row>
    <row r="27" spans="1:28" x14ac:dyDescent="0.45">
      <c r="A27" s="61" t="s">
        <v>23</v>
      </c>
      <c r="B27" s="62"/>
      <c r="C27" s="62"/>
      <c r="D27" s="62"/>
      <c r="E27" s="62"/>
      <c r="F27" s="62"/>
      <c r="G27" s="62"/>
    </row>
  </sheetData>
  <mergeCells count="23">
    <mergeCell ref="B10:G10"/>
    <mergeCell ref="A4:A6"/>
    <mergeCell ref="B4:G6"/>
    <mergeCell ref="B7:G7"/>
    <mergeCell ref="B8:G8"/>
    <mergeCell ref="B9:G9"/>
    <mergeCell ref="B22:G22"/>
    <mergeCell ref="B11:G11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B21:G21"/>
    <mergeCell ref="B23:G23"/>
    <mergeCell ref="B24:G24"/>
    <mergeCell ref="B25:G25"/>
    <mergeCell ref="B26:G26"/>
    <mergeCell ref="A27:G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4CD25-E19A-4D3B-8079-CEC50E7EFD93}">
  <dimension ref="A2:B12"/>
  <sheetViews>
    <sheetView rightToLeft="1" tabSelected="1" zoomScale="88" zoomScaleNormal="88" workbookViewId="0">
      <selection activeCell="B14" sqref="B14"/>
    </sheetView>
  </sheetViews>
  <sheetFormatPr defaultColWidth="8.7109375" defaultRowHeight="15" x14ac:dyDescent="0.25"/>
  <cols>
    <col min="1" max="1" width="31.28515625" style="31" customWidth="1"/>
    <col min="2" max="2" width="74.28515625" style="31" customWidth="1"/>
    <col min="3" max="16384" width="8.7109375" style="31"/>
  </cols>
  <sheetData>
    <row r="2" spans="1:2" x14ac:dyDescent="0.25">
      <c r="A2" s="30" t="s">
        <v>60</v>
      </c>
      <c r="B2" s="29" t="s">
        <v>61</v>
      </c>
    </row>
    <row r="3" spans="1:2" x14ac:dyDescent="0.25">
      <c r="A3" s="30" t="s">
        <v>62</v>
      </c>
      <c r="B3" s="29" t="s">
        <v>63</v>
      </c>
    </row>
    <row r="4" spans="1:2" x14ac:dyDescent="0.25">
      <c r="A4" s="30" t="s">
        <v>64</v>
      </c>
      <c r="B4" s="30" t="s">
        <v>65</v>
      </c>
    </row>
    <row r="5" spans="1:2" ht="30" x14ac:dyDescent="0.25">
      <c r="A5" s="30" t="s">
        <v>66</v>
      </c>
      <c r="B5" s="29" t="s">
        <v>67</v>
      </c>
    </row>
    <row r="6" spans="1:2" x14ac:dyDescent="0.25">
      <c r="A6" s="30" t="s">
        <v>68</v>
      </c>
      <c r="B6" s="30" t="s">
        <v>104</v>
      </c>
    </row>
    <row r="7" spans="1:2" x14ac:dyDescent="0.25">
      <c r="A7" s="30" t="s">
        <v>69</v>
      </c>
      <c r="B7" s="30" t="s">
        <v>103</v>
      </c>
    </row>
    <row r="8" spans="1:2" x14ac:dyDescent="0.25">
      <c r="A8" s="30" t="s">
        <v>70</v>
      </c>
      <c r="B8" s="30">
        <v>8008222</v>
      </c>
    </row>
    <row r="9" spans="1:2" x14ac:dyDescent="0.25">
      <c r="A9" s="30" t="s">
        <v>71</v>
      </c>
      <c r="B9" s="32">
        <v>45278</v>
      </c>
    </row>
    <row r="10" spans="1:2" x14ac:dyDescent="0.25">
      <c r="A10" s="30" t="s">
        <v>72</v>
      </c>
      <c r="B10" s="30" t="s">
        <v>73</v>
      </c>
    </row>
    <row r="11" spans="1:2" x14ac:dyDescent="0.25">
      <c r="A11" s="30" t="s">
        <v>74</v>
      </c>
      <c r="B11" s="30" t="s">
        <v>75</v>
      </c>
    </row>
    <row r="12" spans="1:2" x14ac:dyDescent="0.25">
      <c r="A12" s="30" t="s">
        <v>76</v>
      </c>
      <c r="B12" s="30" t="s">
        <v>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F8A59-B49E-4BF8-88FD-F9427707AB20}">
  <dimension ref="B2:C6"/>
  <sheetViews>
    <sheetView rightToLeft="1" zoomScale="20" zoomScaleNormal="20" workbookViewId="0">
      <selection activeCell="C22" sqref="C22"/>
    </sheetView>
  </sheetViews>
  <sheetFormatPr defaultRowHeight="15" x14ac:dyDescent="0.25"/>
  <cols>
    <col min="2" max="2" width="49.140625" bestFit="1" customWidth="1"/>
    <col min="3" max="3" width="83.85546875" bestFit="1" customWidth="1"/>
  </cols>
  <sheetData>
    <row r="2" spans="2:3" x14ac:dyDescent="0.25">
      <c r="B2" s="51" t="s">
        <v>98</v>
      </c>
      <c r="C2" s="51" t="s">
        <v>99</v>
      </c>
    </row>
    <row r="3" spans="2:3" x14ac:dyDescent="0.25">
      <c r="B3" t="s">
        <v>1</v>
      </c>
      <c r="C3" t="s">
        <v>100</v>
      </c>
    </row>
    <row r="4" spans="2:3" x14ac:dyDescent="0.25">
      <c r="B4" t="s">
        <v>20</v>
      </c>
      <c r="C4" t="s">
        <v>101</v>
      </c>
    </row>
    <row r="5" spans="2:3" x14ac:dyDescent="0.25">
      <c r="B5" t="s">
        <v>21</v>
      </c>
      <c r="C5" t="s">
        <v>102</v>
      </c>
    </row>
    <row r="6" spans="2:3" x14ac:dyDescent="0.25">
      <c r="B6" t="s">
        <v>19</v>
      </c>
      <c r="C6" t="s">
        <v>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A9ACD-295D-4DC8-9AB4-9C79AC0C53D4}">
  <dimension ref="A1:K24"/>
  <sheetViews>
    <sheetView topLeftCell="A16" workbookViewId="0">
      <selection activeCell="F28" sqref="F28"/>
    </sheetView>
  </sheetViews>
  <sheetFormatPr defaultRowHeight="15" x14ac:dyDescent="0.25"/>
  <cols>
    <col min="1" max="1" width="12.28515625" bestFit="1" customWidth="1"/>
    <col min="3" max="3" width="41.28515625" customWidth="1"/>
    <col min="5" max="5" width="12.5703125" bestFit="1" customWidth="1"/>
    <col min="6" max="6" width="10.42578125" bestFit="1" customWidth="1"/>
    <col min="7" max="7" width="12.28515625" bestFit="1" customWidth="1"/>
    <col min="8" max="8" width="11.28515625" bestFit="1" customWidth="1"/>
    <col min="9" max="11" width="12.28515625" bestFit="1" customWidth="1"/>
  </cols>
  <sheetData>
    <row r="1" spans="1:11" ht="26.25" x14ac:dyDescent="0.25">
      <c r="A1" s="14" t="s">
        <v>25</v>
      </c>
      <c r="B1" s="14" t="s">
        <v>26</v>
      </c>
      <c r="C1" s="14" t="s">
        <v>27</v>
      </c>
    </row>
    <row r="2" spans="1:11" x14ac:dyDescent="0.25">
      <c r="A2" s="15">
        <v>11693700</v>
      </c>
      <c r="B2" s="16">
        <v>373</v>
      </c>
      <c r="C2" s="16" t="s">
        <v>28</v>
      </c>
      <c r="E2" s="17"/>
      <c r="H2" s="15"/>
      <c r="I2" s="16"/>
      <c r="J2" s="16"/>
    </row>
    <row r="3" spans="1:11" x14ac:dyDescent="0.25">
      <c r="A3" s="15">
        <v>17029796.91</v>
      </c>
      <c r="B3" s="16">
        <v>907</v>
      </c>
      <c r="C3" s="16" t="s">
        <v>36</v>
      </c>
      <c r="I3" s="17"/>
      <c r="K3" s="17"/>
    </row>
    <row r="4" spans="1:11" x14ac:dyDescent="0.25">
      <c r="A4" s="15">
        <v>13809000</v>
      </c>
      <c r="B4" s="16">
        <v>713</v>
      </c>
      <c r="C4" s="16" t="s">
        <v>40</v>
      </c>
    </row>
    <row r="5" spans="1:11" x14ac:dyDescent="0.25">
      <c r="A5" s="15">
        <v>5351521</v>
      </c>
      <c r="B5" s="16">
        <v>29</v>
      </c>
      <c r="C5" s="16" t="s">
        <v>55</v>
      </c>
    </row>
    <row r="6" spans="1:11" x14ac:dyDescent="0.25">
      <c r="A6" s="21">
        <f>SUM(A2:A5)</f>
        <v>47884017.909999996</v>
      </c>
      <c r="B6" s="22">
        <f>SUM(B2:B5)</f>
        <v>2022</v>
      </c>
      <c r="G6" s="15"/>
      <c r="H6" s="16"/>
      <c r="J6" s="17"/>
    </row>
    <row r="7" spans="1:11" x14ac:dyDescent="0.25">
      <c r="A7" s="15">
        <v>537500</v>
      </c>
      <c r="B7" s="16">
        <v>25</v>
      </c>
      <c r="C7" s="16" t="s">
        <v>38</v>
      </c>
    </row>
    <row r="8" spans="1:11" x14ac:dyDescent="0.25">
      <c r="A8" s="15">
        <v>1212000</v>
      </c>
      <c r="B8" s="16">
        <v>73</v>
      </c>
      <c r="C8" s="16" t="s">
        <v>41</v>
      </c>
      <c r="D8">
        <f>B7+B8</f>
        <v>98</v>
      </c>
      <c r="E8" s="17">
        <f>A7+A8</f>
        <v>1749500</v>
      </c>
    </row>
    <row r="9" spans="1:11" x14ac:dyDescent="0.25">
      <c r="A9" s="19">
        <f>SUM(A7:A8)</f>
        <v>1749500</v>
      </c>
      <c r="B9" s="20">
        <f>SUM(B7:B8)</f>
        <v>98</v>
      </c>
      <c r="C9" s="16"/>
      <c r="E9" s="17"/>
    </row>
    <row r="10" spans="1:11" x14ac:dyDescent="0.25">
      <c r="A10" s="19">
        <v>5640000</v>
      </c>
      <c r="B10" s="20">
        <v>331</v>
      </c>
      <c r="C10" s="16" t="s">
        <v>42</v>
      </c>
    </row>
    <row r="11" spans="1:11" ht="26.25" x14ac:dyDescent="0.25">
      <c r="A11" s="15">
        <v>22027000</v>
      </c>
      <c r="B11" s="16">
        <v>825</v>
      </c>
      <c r="C11" s="16" t="s">
        <v>43</v>
      </c>
      <c r="D11" s="22">
        <f>G11+B11</f>
        <v>826</v>
      </c>
      <c r="E11" s="21">
        <f>A11+F11</f>
        <v>22057000</v>
      </c>
      <c r="F11" s="15">
        <v>30000</v>
      </c>
      <c r="G11" s="16">
        <v>1</v>
      </c>
      <c r="H11" s="16" t="s">
        <v>35</v>
      </c>
    </row>
    <row r="12" spans="1:11" ht="39" x14ac:dyDescent="0.25">
      <c r="A12" s="15">
        <v>8622500</v>
      </c>
      <c r="B12" s="16">
        <v>455</v>
      </c>
      <c r="C12" s="16" t="s">
        <v>44</v>
      </c>
      <c r="D12" s="22">
        <f>B12+G12</f>
        <v>460</v>
      </c>
      <c r="E12" s="21">
        <f>A12+G12</f>
        <v>8622505</v>
      </c>
      <c r="F12" s="15">
        <v>78000</v>
      </c>
      <c r="G12" s="16">
        <v>5</v>
      </c>
      <c r="H12" s="16" t="s">
        <v>37</v>
      </c>
    </row>
    <row r="13" spans="1:11" ht="39" x14ac:dyDescent="0.25">
      <c r="A13" s="15">
        <v>5123777</v>
      </c>
      <c r="B13" s="16">
        <v>306</v>
      </c>
      <c r="C13" s="16" t="s">
        <v>45</v>
      </c>
      <c r="D13" s="22">
        <f>B13+G13</f>
        <v>316</v>
      </c>
      <c r="E13" s="21">
        <f>F13+A13</f>
        <v>5393772</v>
      </c>
      <c r="F13" s="15">
        <v>269995</v>
      </c>
      <c r="G13" s="16">
        <v>10</v>
      </c>
      <c r="H13" s="16" t="s">
        <v>32</v>
      </c>
    </row>
    <row r="14" spans="1:11" ht="39" x14ac:dyDescent="0.25">
      <c r="A14" s="15">
        <v>8801561</v>
      </c>
      <c r="B14" s="16">
        <v>1827</v>
      </c>
      <c r="C14" s="16" t="s">
        <v>46</v>
      </c>
      <c r="D14" s="22">
        <f>G14+B14</f>
        <v>1839</v>
      </c>
      <c r="E14" s="21">
        <f>F14+A14</f>
        <v>8909511</v>
      </c>
      <c r="F14" s="15">
        <v>107950</v>
      </c>
      <c r="G14" s="16">
        <v>12</v>
      </c>
      <c r="H14" s="16" t="s">
        <v>30</v>
      </c>
    </row>
    <row r="15" spans="1:11" ht="39" x14ac:dyDescent="0.25">
      <c r="A15" s="15">
        <v>10069500</v>
      </c>
      <c r="B15" s="16">
        <v>610</v>
      </c>
      <c r="C15" s="16" t="s">
        <v>47</v>
      </c>
      <c r="D15" s="22">
        <f>B15+G15</f>
        <v>690</v>
      </c>
      <c r="E15" s="21">
        <f>F15+A15</f>
        <v>10732400</v>
      </c>
      <c r="F15" s="15">
        <v>662900</v>
      </c>
      <c r="G15" s="16">
        <v>80</v>
      </c>
      <c r="H15" s="16" t="s">
        <v>29</v>
      </c>
    </row>
    <row r="16" spans="1:11" x14ac:dyDescent="0.25">
      <c r="A16" s="15">
        <v>2311500</v>
      </c>
      <c r="B16" s="16">
        <v>80</v>
      </c>
      <c r="C16" s="16" t="s">
        <v>48</v>
      </c>
    </row>
    <row r="17" spans="1:10" ht="26.25" x14ac:dyDescent="0.25">
      <c r="A17" s="15">
        <v>7132700</v>
      </c>
      <c r="B17" s="16">
        <v>378</v>
      </c>
      <c r="C17" s="16" t="s">
        <v>49</v>
      </c>
      <c r="D17" s="22">
        <f>G17+B17</f>
        <v>379</v>
      </c>
      <c r="E17" s="21">
        <f>F17+A17</f>
        <v>7150700</v>
      </c>
      <c r="F17" s="15">
        <v>18000</v>
      </c>
      <c r="G17" s="16">
        <v>1</v>
      </c>
      <c r="H17" s="16" t="s">
        <v>33</v>
      </c>
    </row>
    <row r="18" spans="1:10" x14ac:dyDescent="0.25">
      <c r="A18" s="15">
        <v>241753</v>
      </c>
      <c r="B18" s="16">
        <v>43</v>
      </c>
      <c r="C18" s="16" t="s">
        <v>50</v>
      </c>
    </row>
    <row r="19" spans="1:10" ht="26.25" x14ac:dyDescent="0.25">
      <c r="A19" s="15">
        <v>4175000</v>
      </c>
      <c r="B19" s="16">
        <v>842</v>
      </c>
      <c r="C19" s="16" t="s">
        <v>51</v>
      </c>
      <c r="D19" s="23">
        <f>B19+G19</f>
        <v>892</v>
      </c>
      <c r="E19" s="24">
        <f>F19+A19</f>
        <v>4425000</v>
      </c>
      <c r="F19" s="15">
        <v>250000</v>
      </c>
      <c r="G19" s="16">
        <v>50</v>
      </c>
      <c r="H19" s="16" t="s">
        <v>31</v>
      </c>
    </row>
    <row r="20" spans="1:10" ht="39" x14ac:dyDescent="0.25">
      <c r="A20" s="15">
        <v>1251506</v>
      </c>
      <c r="B20" s="16">
        <v>42</v>
      </c>
      <c r="C20" s="16" t="s">
        <v>52</v>
      </c>
      <c r="D20" s="23">
        <f>G20+B20</f>
        <v>43</v>
      </c>
      <c r="E20" s="24">
        <f>A20+F20</f>
        <v>1268506</v>
      </c>
      <c r="F20" s="15">
        <v>17000</v>
      </c>
      <c r="G20" s="16">
        <v>1</v>
      </c>
      <c r="H20" s="16" t="s">
        <v>34</v>
      </c>
    </row>
    <row r="21" spans="1:10" ht="39" x14ac:dyDescent="0.25">
      <c r="A21" s="15">
        <v>6182618</v>
      </c>
      <c r="B21" s="16">
        <v>292</v>
      </c>
      <c r="C21" s="16" t="s">
        <v>53</v>
      </c>
      <c r="D21" s="25">
        <f>G21+I21</f>
        <v>31</v>
      </c>
      <c r="E21" s="26">
        <f>F21+J21</f>
        <v>7223790.2000000002</v>
      </c>
      <c r="F21" s="15">
        <v>4300367.2</v>
      </c>
      <c r="G21" s="16">
        <v>13</v>
      </c>
      <c r="H21" s="16" t="s">
        <v>39</v>
      </c>
      <c r="I21" s="12">
        <v>18</v>
      </c>
      <c r="J21" s="18">
        <v>2923423</v>
      </c>
    </row>
    <row r="22" spans="1:10" x14ac:dyDescent="0.25">
      <c r="A22" s="15">
        <v>34422000</v>
      </c>
      <c r="B22" s="16">
        <v>982</v>
      </c>
      <c r="C22" s="16" t="s">
        <v>54</v>
      </c>
      <c r="E22" s="17"/>
    </row>
    <row r="23" spans="1:10" x14ac:dyDescent="0.25">
      <c r="A23" s="15">
        <v>903000</v>
      </c>
      <c r="B23" s="16">
        <v>603</v>
      </c>
      <c r="C23" s="16" t="s">
        <v>56</v>
      </c>
    </row>
    <row r="24" spans="1:10" x14ac:dyDescent="0.25">
      <c r="A24" s="15">
        <v>12971061.5</v>
      </c>
      <c r="B24" s="16">
        <v>844</v>
      </c>
      <c r="C24" s="16" t="s">
        <v>24</v>
      </c>
    </row>
  </sheetData>
  <pageMargins left="0.7" right="0.7" top="0.75" bottom="0.75" header="0.3" footer="0.3"/>
  <ignoredErrors>
    <ignoredError sqref="D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مخرجات صرف أموال الزكاة</vt:lpstr>
      <vt:lpstr>Sheet2</vt:lpstr>
      <vt:lpstr> البيانات الوصفية</vt:lpstr>
      <vt:lpstr>قاموس</vt:lpstr>
      <vt:lpstr>Sheet1</vt:lpstr>
      <vt:lpstr>'مخرجات صرف أموال الزكاة'!Print_Titles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Jamal Hamouqa</dc:creator>
  <cp:lastModifiedBy>Riam Saeed</cp:lastModifiedBy>
  <cp:lastPrinted>2025-04-18T13:11:26Z</cp:lastPrinted>
  <dcterms:created xsi:type="dcterms:W3CDTF">2012-11-01T06:20:02Z</dcterms:created>
  <dcterms:modified xsi:type="dcterms:W3CDTF">2025-04-18T13:50:43Z</dcterms:modified>
</cp:coreProperties>
</file>